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TAX_COMPLIANCE\OPPENHEIMER_REVENUESHARES\OFI\Year End Reporting\"/>
    </mc:Choice>
  </mc:AlternateContent>
  <bookViews>
    <workbookView xWindow="0" yWindow="0" windowWidth="21600" windowHeight="10185"/>
  </bookViews>
  <sheets>
    <sheet name="2010 Primary Layout" sheetId="4" r:id="rId1"/>
    <sheet name="OFI Secondary Layout 2010 " sheetId="5" r:id="rId2"/>
    <sheet name="Sheet1" sheetId="3" r:id="rId3"/>
  </sheets>
  <definedNames>
    <definedName name="_xlnm._FilterDatabase" localSheetId="0" hidden="1">'2010 Primary Layout'!$A$17:$C$21</definedName>
    <definedName name="_xlnm.Print_Area" localSheetId="0">'2010 Primary Layout'!$A$1:$AF$47</definedName>
    <definedName name="_xlnm.Print_Titles" localSheetId="0">'2010 Primary Layout'!$3:$15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 i="5" l="1"/>
  <c r="N8" i="5" s="1"/>
  <c r="O8" i="5" s="1"/>
  <c r="P8" i="5" s="1"/>
  <c r="Q8" i="5" s="1"/>
  <c r="R8" i="5" s="1"/>
  <c r="S8" i="5" s="1"/>
  <c r="T8" i="5" s="1"/>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BI8" i="5" s="1"/>
  <c r="BJ8" i="5" s="1"/>
  <c r="BK8" i="5" s="1"/>
  <c r="BL8" i="5" s="1"/>
  <c r="BM8" i="5" s="1"/>
  <c r="BN8" i="5" s="1"/>
  <c r="BO8" i="5" s="1"/>
  <c r="BP8" i="5" s="1"/>
  <c r="G8" i="5"/>
  <c r="H8" i="5" s="1"/>
  <c r="AK45" i="4"/>
  <c r="T45" i="4" s="1"/>
  <c r="R45" i="4"/>
  <c r="Q45" i="4"/>
  <c r="M45" i="4"/>
  <c r="J45" i="4"/>
  <c r="AK44" i="4"/>
  <c r="T44" i="4" s="1"/>
  <c r="R44" i="4"/>
  <c r="Q44" i="4"/>
  <c r="M44" i="4"/>
  <c r="J44" i="4"/>
  <c r="AK43" i="4"/>
  <c r="T43" i="4" s="1"/>
  <c r="U43" i="4" s="1"/>
  <c r="S43" i="4"/>
  <c r="R43" i="4"/>
  <c r="Q43" i="4"/>
  <c r="AL43" i="4" s="1"/>
  <c r="M43" i="4"/>
  <c r="J43" i="4"/>
  <c r="AK42" i="4"/>
  <c r="T42" i="4" s="1"/>
  <c r="Q42" i="4"/>
  <c r="M42" i="4"/>
  <c r="J42" i="4"/>
  <c r="AK40" i="4"/>
  <c r="T40" i="4"/>
  <c r="S40" i="4"/>
  <c r="U40" i="4" s="1"/>
  <c r="AL40" i="4" s="1"/>
  <c r="R40" i="4"/>
  <c r="Q40" i="4"/>
  <c r="M40" i="4"/>
  <c r="J40" i="4"/>
  <c r="AK39" i="4"/>
  <c r="S39" i="4" s="1"/>
  <c r="U39" i="4" s="1"/>
  <c r="T39" i="4"/>
  <c r="R39" i="4"/>
  <c r="Q39" i="4"/>
  <c r="AL39" i="4" s="1"/>
  <c r="M39" i="4"/>
  <c r="J39" i="4" s="1"/>
  <c r="AK38" i="4"/>
  <c r="S38" i="4" s="1"/>
  <c r="R38" i="4"/>
  <c r="Q38" i="4"/>
  <c r="M38" i="4"/>
  <c r="J38" i="4"/>
  <c r="AK37" i="4"/>
  <c r="T37" i="4" s="1"/>
  <c r="R37" i="4"/>
  <c r="Q37" i="4"/>
  <c r="M37" i="4"/>
  <c r="J37" i="4"/>
  <c r="T35" i="4"/>
  <c r="S35" i="4"/>
  <c r="R35" i="4"/>
  <c r="U35" i="4" s="1"/>
  <c r="AL35" i="4" s="1"/>
  <c r="Q35" i="4"/>
  <c r="M35" i="4"/>
  <c r="J35" i="4"/>
  <c r="T34" i="4"/>
  <c r="S34" i="4"/>
  <c r="R34" i="4"/>
  <c r="U34" i="4" s="1"/>
  <c r="AL34" i="4" s="1"/>
  <c r="Q34" i="4"/>
  <c r="M34" i="4"/>
  <c r="J34" i="4"/>
  <c r="T33" i="4"/>
  <c r="S33" i="4"/>
  <c r="R33" i="4"/>
  <c r="U33" i="4" s="1"/>
  <c r="AL33" i="4" s="1"/>
  <c r="Q33" i="4"/>
  <c r="M33" i="4"/>
  <c r="J33" i="4"/>
  <c r="T32" i="4"/>
  <c r="S32" i="4"/>
  <c r="R32" i="4"/>
  <c r="U32" i="4" s="1"/>
  <c r="AL32" i="4" s="1"/>
  <c r="Q32" i="4"/>
  <c r="M32" i="4"/>
  <c r="J32" i="4"/>
  <c r="T30" i="4"/>
  <c r="S30" i="4"/>
  <c r="R30" i="4"/>
  <c r="U30" i="4" s="1"/>
  <c r="AL30" i="4" s="1"/>
  <c r="Q30" i="4"/>
  <c r="M30" i="4"/>
  <c r="J30" i="4"/>
  <c r="T29" i="4"/>
  <c r="S29" i="4"/>
  <c r="R29" i="4"/>
  <c r="U29" i="4" s="1"/>
  <c r="AL29" i="4" s="1"/>
  <c r="Q29" i="4"/>
  <c r="M29" i="4"/>
  <c r="J29" i="4"/>
  <c r="T28" i="4"/>
  <c r="S28" i="4"/>
  <c r="R28" i="4"/>
  <c r="U28" i="4" s="1"/>
  <c r="AL28" i="4" s="1"/>
  <c r="Q28" i="4"/>
  <c r="M28" i="4"/>
  <c r="J28" i="4"/>
  <c r="T27" i="4"/>
  <c r="S27" i="4"/>
  <c r="R27" i="4"/>
  <c r="U27" i="4" s="1"/>
  <c r="AL27" i="4" s="1"/>
  <c r="Q27" i="4"/>
  <c r="M27" i="4"/>
  <c r="J27" i="4"/>
  <c r="T25" i="4"/>
  <c r="S25" i="4"/>
  <c r="R25" i="4"/>
  <c r="U25" i="4" s="1"/>
  <c r="AL25" i="4" s="1"/>
  <c r="Q25" i="4"/>
  <c r="M25" i="4"/>
  <c r="J25" i="4"/>
  <c r="T24" i="4"/>
  <c r="S24" i="4"/>
  <c r="R24" i="4"/>
  <c r="U24" i="4" s="1"/>
  <c r="AL24" i="4" s="1"/>
  <c r="Q24" i="4"/>
  <c r="M24" i="4"/>
  <c r="J24" i="4"/>
  <c r="T23" i="4"/>
  <c r="S23" i="4"/>
  <c r="R23" i="4"/>
  <c r="U23" i="4" s="1"/>
  <c r="AL23" i="4" s="1"/>
  <c r="Q23" i="4"/>
  <c r="M23" i="4"/>
  <c r="J23" i="4"/>
  <c r="T22" i="4"/>
  <c r="S22" i="4"/>
  <c r="R22" i="4"/>
  <c r="U22" i="4" s="1"/>
  <c r="AL22" i="4" s="1"/>
  <c r="Q22" i="4"/>
  <c r="M22" i="4"/>
  <c r="J22" i="4"/>
  <c r="T20" i="4"/>
  <c r="S20" i="4"/>
  <c r="R20" i="4"/>
  <c r="U20" i="4" s="1"/>
  <c r="AL20" i="4" s="1"/>
  <c r="Q20" i="4"/>
  <c r="M20" i="4"/>
  <c r="J20" i="4"/>
  <c r="T19" i="4"/>
  <c r="S19" i="4"/>
  <c r="R19" i="4"/>
  <c r="U19" i="4" s="1"/>
  <c r="AL19" i="4" s="1"/>
  <c r="Q19" i="4"/>
  <c r="M19" i="4"/>
  <c r="J19" i="4"/>
  <c r="T18" i="4"/>
  <c r="S18" i="4"/>
  <c r="R18" i="4"/>
  <c r="U18" i="4" s="1"/>
  <c r="AL18" i="4" s="1"/>
  <c r="Q18" i="4"/>
  <c r="M18" i="4"/>
  <c r="J18" i="4"/>
  <c r="T17" i="4"/>
  <c r="S17" i="4"/>
  <c r="R17" i="4"/>
  <c r="U17" i="4" s="1"/>
  <c r="AL17" i="4" s="1"/>
  <c r="Q17" i="4"/>
  <c r="M17" i="4"/>
  <c r="J17" i="4"/>
  <c r="W11" i="4"/>
  <c r="X11" i="4" s="1"/>
  <c r="Y11" i="4" s="1"/>
  <c r="Z11" i="4" s="1"/>
  <c r="AA11" i="4" s="1"/>
  <c r="AB11" i="4" s="1"/>
  <c r="AC11" i="4" s="1"/>
  <c r="AD11" i="4" s="1"/>
  <c r="AE11" i="4" s="1"/>
  <c r="V11" i="4"/>
  <c r="E11" i="4"/>
  <c r="F11" i="4" s="1"/>
  <c r="G11" i="4" s="1"/>
  <c r="H11" i="4" s="1"/>
  <c r="I11" i="4" s="1"/>
  <c r="J11" i="4" s="1"/>
  <c r="K11" i="4" s="1"/>
  <c r="L11" i="4" s="1"/>
  <c r="M11" i="4" s="1"/>
  <c r="R42" i="4" l="1"/>
  <c r="U42" i="4" s="1"/>
  <c r="AL42" i="4" s="1"/>
  <c r="T38" i="4"/>
  <c r="U38" i="4" s="1"/>
  <c r="AL38" i="4" s="1"/>
  <c r="S44" i="4"/>
  <c r="U44" i="4" s="1"/>
  <c r="AL44" i="4" s="1"/>
  <c r="S45" i="4"/>
  <c r="U45" i="4" s="1"/>
  <c r="AL45" i="4" s="1"/>
  <c r="S37" i="4"/>
  <c r="U37" i="4" s="1"/>
  <c r="AL37" i="4" s="1"/>
  <c r="S42" i="4"/>
</calcChain>
</file>

<file path=xl/sharedStrings.xml><?xml version="1.0" encoding="utf-8"?>
<sst xmlns="http://schemas.openxmlformats.org/spreadsheetml/2006/main" count="317" uniqueCount="224">
  <si>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</si>
  <si>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</si>
  <si>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</si>
  <si>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</si>
  <si>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</si>
  <si>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</si>
  <si>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</si>
  <si>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</si>
  <si>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</si>
  <si>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</si>
  <si>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</si>
  <si>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</si>
  <si>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</si>
  <si>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</si>
  <si>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</si>
  <si>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</si>
  <si>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</si>
  <si>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</si>
  <si>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</si>
  <si>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</si>
  <si>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</si>
  <si>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</si>
  <si>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</si>
  <si>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</si>
  <si>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</si>
  <si>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</si>
  <si>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</si>
  <si>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</si>
  <si>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</si>
  <si>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</si>
  <si>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</si>
  <si>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</si>
  <si>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</si>
  <si>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</si>
  <si>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</si>
  <si>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</si>
  <si>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</si>
  <si>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</si>
  <si>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</si>
  <si>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</si>
  <si>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</si>
  <si>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</si>
  <si>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</si>
  <si>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</si>
  <si>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</si>
  <si>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</si>
  <si>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</si>
  <si>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</si>
  <si>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</si>
  <si>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</si>
  <si>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</si>
  <si>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</si>
  <si>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</si>
  <si>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</si>
  <si>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</si>
  <si>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</si>
  <si>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</si>
  <si>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</si>
  <si>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</si>
  <si>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</si>
  <si>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</si>
  <si>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</si>
  <si>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</si>
  <si>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</si>
  <si>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</si>
  <si>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</si>
  <si>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</si>
  <si>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</si>
  <si>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</si>
  <si>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</si>
  <si>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</si>
  <si>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</si>
  <si>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</si>
  <si>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</si>
  <si>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</si>
  <si>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(11+12+13)</t>
  </si>
  <si>
    <t>(14+15+22+26+28+30)</t>
  </si>
  <si>
    <t>RWL</t>
  </si>
  <si>
    <t>RWK</t>
  </si>
  <si>
    <t>RWJ</t>
  </si>
  <si>
    <t>RWW</t>
  </si>
  <si>
    <t>RTR</t>
  </si>
  <si>
    <t>RWV</t>
  </si>
  <si>
    <t>Secondary Layout Report Date:</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</si>
  <si>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</si>
  <si>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 xml:space="preserve">Please list Securities in Cusip Order </t>
  </si>
  <si>
    <t>(Skip Rows Between Entries)</t>
  </si>
  <si>
    <t>Expressed as an annual percentage with six (6) digits after the decimal point.</t>
  </si>
  <si>
    <t>Reserved</t>
  </si>
  <si>
    <t>Creditable</t>
  </si>
  <si>
    <t>Optional</t>
  </si>
  <si>
    <t>Threshold</t>
  </si>
  <si>
    <t>% of Income</t>
  </si>
  <si>
    <t>Source</t>
  </si>
  <si>
    <t>Foreign Source Income</t>
  </si>
  <si>
    <t>Foreign Qualified</t>
  </si>
  <si>
    <t>Requirements</t>
  </si>
  <si>
    <t>From Exempt</t>
  </si>
  <si>
    <t>% of Taxable</t>
  </si>
  <si>
    <t>DIRECT FEDERAL OBLIGATIONS</t>
  </si>
  <si>
    <t>INDIRECT FEDERAL OBLIGATIONS</t>
  </si>
  <si>
    <t>Reportable</t>
  </si>
  <si>
    <t>Income:</t>
  </si>
  <si>
    <t xml:space="preserve">(% of Primary Layout Box 1a, Col. 17) </t>
  </si>
  <si>
    <t>Dividend Income:</t>
  </si>
  <si>
    <t>For Exempt Interest</t>
  </si>
  <si>
    <t xml:space="preserve">For State and </t>
  </si>
  <si>
    <t>Federal Securities:</t>
  </si>
  <si>
    <t>Northern</t>
  </si>
  <si>
    <t>Other</t>
  </si>
  <si>
    <t>on</t>
  </si>
  <si>
    <t>% of Box 1a,</t>
  </si>
  <si>
    <t>as adjusted for IRC</t>
  </si>
  <si>
    <t xml:space="preserve">% of Box 1a, </t>
  </si>
  <si>
    <t>Dividends from Federal</t>
  </si>
  <si>
    <t>Local Exempt Interest</t>
  </si>
  <si>
    <t>Eligible for the</t>
  </si>
  <si>
    <t>Mariana</t>
  </si>
  <si>
    <t>US Virgin</t>
  </si>
  <si>
    <t>Student Loan</t>
  </si>
  <si>
    <t>Tennessee</t>
  </si>
  <si>
    <t>Direct</t>
  </si>
  <si>
    <t>Federal Home</t>
  </si>
  <si>
    <t>Indirect</t>
  </si>
  <si>
    <t>Repurchase</t>
  </si>
  <si>
    <t xml:space="preserve">RI Five-Year </t>
  </si>
  <si>
    <t>Security Description</t>
  </si>
  <si>
    <t xml:space="preserve">IRS Form </t>
  </si>
  <si>
    <t>Col. 17 on</t>
  </si>
  <si>
    <t xml:space="preserve">904(b)(2)(B) type limitation </t>
  </si>
  <si>
    <r>
      <t xml:space="preserve">Obligations </t>
    </r>
    <r>
      <rPr>
        <b/>
        <sz val="10"/>
        <rFont val="Arial"/>
        <family val="2"/>
      </rPr>
      <t>Not Satisfied</t>
    </r>
  </si>
  <si>
    <r>
      <t xml:space="preserve">Dividends </t>
    </r>
    <r>
      <rPr>
        <b/>
        <sz val="10"/>
        <rFont val="Arial"/>
        <family val="2"/>
      </rPr>
      <t>Not Satisfied</t>
    </r>
  </si>
  <si>
    <t>Col. 17 on Primary</t>
  </si>
  <si>
    <t>Dividend Received</t>
  </si>
  <si>
    <t>Guam</t>
  </si>
  <si>
    <t>Islands</t>
  </si>
  <si>
    <t>Puerto Rico</t>
  </si>
  <si>
    <t>Federal Farm</t>
  </si>
  <si>
    <t>Marketing</t>
  </si>
  <si>
    <t>Valley</t>
  </si>
  <si>
    <t>Federal</t>
  </si>
  <si>
    <t>Loan Mortgage</t>
  </si>
  <si>
    <t>Agreements</t>
  </si>
  <si>
    <t>Capital Gains</t>
  </si>
  <si>
    <t>(Fund and Class)</t>
  </si>
  <si>
    <t>Primary Layout</t>
  </si>
  <si>
    <t xml:space="preserve">for foreign QDI </t>
  </si>
  <si>
    <t>(Indicate by State)</t>
  </si>
  <si>
    <t>Layout</t>
  </si>
  <si>
    <t>Deduction</t>
  </si>
  <si>
    <t>AL</t>
  </si>
  <si>
    <t>AK</t>
  </si>
  <si>
    <t>AZ</t>
  </si>
  <si>
    <t>AR</t>
  </si>
  <si>
    <t>CA</t>
  </si>
  <si>
    <t>CO</t>
  </si>
  <si>
    <t>CT</t>
  </si>
  <si>
    <t>DE</t>
  </si>
  <si>
    <t>DC</t>
  </si>
  <si>
    <t>FL</t>
  </si>
  <si>
    <t>GA</t>
  </si>
  <si>
    <t>GQ</t>
  </si>
  <si>
    <t>HI</t>
  </si>
  <si>
    <t>ID</t>
  </si>
  <si>
    <t>IL</t>
  </si>
  <si>
    <t>IN</t>
  </si>
  <si>
    <t>IA</t>
  </si>
  <si>
    <t>KS</t>
  </si>
  <si>
    <t>KY</t>
  </si>
  <si>
    <t>LA</t>
  </si>
  <si>
    <t>ME</t>
  </si>
  <si>
    <t>MD</t>
  </si>
  <si>
    <t>MA</t>
  </si>
  <si>
    <t>MI</t>
  </si>
  <si>
    <t>MN</t>
  </si>
  <si>
    <t>MS</t>
  </si>
  <si>
    <t>MO</t>
  </si>
  <si>
    <t>MT</t>
  </si>
  <si>
    <t>NE</t>
  </si>
  <si>
    <t>NV</t>
  </si>
  <si>
    <t>NH</t>
  </si>
  <si>
    <t>NJ</t>
  </si>
  <si>
    <t>NM</t>
  </si>
  <si>
    <t>NY</t>
  </si>
  <si>
    <t>NC</t>
  </si>
  <si>
    <t>ND</t>
  </si>
  <si>
    <t>CQ</t>
  </si>
  <si>
    <t>OH</t>
  </si>
  <si>
    <t>OK</t>
  </si>
  <si>
    <t>OR</t>
  </si>
  <si>
    <t>PA</t>
  </si>
  <si>
    <t>RQ</t>
  </si>
  <si>
    <t>RI</t>
  </si>
  <si>
    <t>SC</t>
  </si>
  <si>
    <t>SD</t>
  </si>
  <si>
    <t>TN</t>
  </si>
  <si>
    <t>TX</t>
  </si>
  <si>
    <t>VQ</t>
  </si>
  <si>
    <t>UT</t>
  </si>
  <si>
    <t>VT</t>
  </si>
  <si>
    <t>VA</t>
  </si>
  <si>
    <t>WA</t>
  </si>
  <si>
    <t>WV</t>
  </si>
  <si>
    <t>WI</t>
  </si>
  <si>
    <t>WY</t>
  </si>
  <si>
    <t>U.S. Treasury</t>
  </si>
  <si>
    <t>Credit Banks</t>
  </si>
  <si>
    <t>Loan Banks</t>
  </si>
  <si>
    <t>Association</t>
  </si>
  <si>
    <t>Authority</t>
  </si>
  <si>
    <t>Obligations</t>
  </si>
  <si>
    <t>GNMA</t>
  </si>
  <si>
    <t>FNMA</t>
  </si>
  <si>
    <t>Corp</t>
  </si>
  <si>
    <t>TARGET DELIVERY DATE:  JANUARY 18, 2011</t>
  </si>
  <si>
    <t>QDI</t>
  </si>
  <si>
    <t>REVENUESHARES LARGE CAP FUND™</t>
  </si>
  <si>
    <t>761396100</t>
  </si>
  <si>
    <t>REVENUESHARES MID CAP FUND™</t>
  </si>
  <si>
    <t>REVENUESHARES SMALL CAP FUND™</t>
  </si>
  <si>
    <t>REVENUESHARES FINANCIALS SECTOR FUND™</t>
  </si>
  <si>
    <t>REVENUESHARES ADR FUND™</t>
  </si>
  <si>
    <t>REVENUESHARES NAVELLIER OVERALL A-100 FUND™</t>
  </si>
  <si>
    <t>TARGET DELIVERY DATE: JANUARY 24,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</si>
</sst>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5" formatCode="0.000000%"/>
    <numFmt numFmtId="166" formatCode="_(&quot;$&quot;* #,##0.000000_);_(&quot;$&quot;* \(#,##0.000000\);_(&quot;$&quot;* &quot;-&quot;??????_);_(@_)"/>
    <numFmt numFmtId="167" formatCode="0.0000%"/>
    <numFmt numFmtId="168" formatCode="0.00000%"/>
  </numFmts>
  <fonts count="19">
    <font>
      <sz val="10"/>
      <name val="Arial"/>
      <family val="2"/>
    </font>
    <font>
      <sz val="10"/>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strike/>
      <u/>
      <sz val="10"/>
      <name val="Arial"/>
      <family val="2"/>
    </font>
    <font>
      <b/>
      <u/>
      <sz val="14"/>
      <name val="Arial"/>
      <family val="2"/>
    </font>
    <font>
      <b/>
      <u/>
      <sz val="12"/>
      <name val="Arial"/>
      <family val="2"/>
    </font>
    <font>
      <b/>
      <u/>
      <sz val="8"/>
      <name val="Arial"/>
      <family val="2"/>
    </font>
    <font>
      <b/>
      <u/>
      <sz val="10"/>
      <name val="Arial"/>
      <family val="2"/>
    </font>
    <font>
      <b/>
      <i/>
      <u/>
      <sz val="10"/>
      <name val="Arial"/>
      <family val="2"/>
    </font>
    <font>
      <b/>
      <sz val="8"/>
      <name val="Arial"/>
      <family val="2"/>
    </font>
    <font>
      <sz val="12"/>
      <name val="Arial"/>
      <family val="2"/>
    </font>
    <font>
      <b/>
      <sz val="12"/>
      <name val="Arial"/>
      <family val="2"/>
    </font>
    <font>
      <u/>
      <sz val="10"/>
      <name val="Arial"/>
      <family val="2"/>
    </font>
    <font>
      <sz val="14"/>
      <name val="Arial"/>
      <family val="2"/>
    </font>
    <font>
      <b/>
      <sz val="10"/>
      <name val="MS Sans Serif"/>
    </font>
  </fonts>
  <fills count="6">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solid">
        <fgColor indexe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26">
    <xf numFmtId="0" fontId="0" fillId="0" borderId="0" xfId="0"/>
    <xf numFmtId="9" fontId="1" fillId="0" borderId="0" xfId="1" applyFont="1"/>
    <xf numFmtId="0" fontId="1" fillId="0" borderId="0" xfId="4"/>
    <xf numFmtId="165" fontId="16" fillId="0" borderId="0" xfId="5" applyNumberFormat="1" applyFont="1" applyBorder="1" applyAlignment="1">
      <alignment horizontal="right"/>
    </xf>
    <xf numFmtId="165" fontId="0" fillId="0" borderId="0" xfId="5" applyNumberFormat="1" applyFont="1"/>
    <xf numFmtId="0" fontId="0" fillId="0" borderId="0" xfId="6" applyFont="1" applyAlignment="1">
      <alignment horizontal="center"/>
    </xf>
    <xf numFmtId="0" fontId="1" fillId="0" borderId="0" xfId="6" applyFont="1"/>
    <xf numFmtId="0" fontId="2" fillId="0" borderId="0" xfId="6" applyFont="1" applyAlignment="1">
      <alignment horizontal="left"/>
    </xf>
    <xf numFmtId="14" fontId="0" fillId="0" borderId="1" xfId="6" applyNumberFormat="1" applyFont="1" applyBorder="1" applyAlignment="1">
      <alignment horizontal="left"/>
    </xf>
    <xf numFmtId="0" fontId="1" fillId="0" borderId="0" xfId="6" applyFont="1" applyAlignment="1">
      <alignment horizontal="center"/>
    </xf>
    <xf numFmtId="0" fontId="3" fillId="0" borderId="0" xfId="6" applyFont="1" applyAlignment="1">
      <alignment horizontal="center"/>
    </xf>
    <xf numFmtId="0" fontId="4" fillId="0" borderId="0" xfId="6" applyFont="1" applyAlignment="1">
      <alignment horizontal="left" vertical="top" wrapText="1"/>
    </xf>
    <xf numFmtId="0" fontId="6" fillId="0" borderId="0" xfId="6" applyFont="1" applyAlignment="1">
      <alignment horizontal="left" vertical="top" wrapText="1"/>
    </xf>
    <xf numFmtId="0" fontId="0" fillId="0" borderId="0" xfId="6" applyFont="1" applyAlignment="1">
      <alignment wrapText="1"/>
    </xf>
    <xf numFmtId="0" fontId="0" fillId="0" borderId="0" xfId="6" applyFont="1" applyAlignment="1">
      <alignment wrapText="1"/>
    </xf>
    <xf numFmtId="0" fontId="17" fillId="0" borderId="0" xfId="6" applyFont="1"/>
    <xf numFmtId="0" fontId="6" fillId="0" borderId="0" xfId="6" applyFont="1" applyAlignment="1">
      <alignment horizontal="left" vertical="top" wrapText="1"/>
    </xf>
    <xf numFmtId="0" fontId="7" fillId="0" borderId="0" xfId="6" applyFont="1" applyBorder="1" applyAlignment="1">
      <alignment horizontal="center"/>
    </xf>
    <xf numFmtId="0" fontId="8" fillId="0" borderId="2" xfId="6" applyFont="1" applyBorder="1" applyAlignment="1">
      <alignment horizontal="left"/>
    </xf>
    <xf numFmtId="0" fontId="0" fillId="0" borderId="2" xfId="6" applyFont="1" applyBorder="1" applyAlignment="1"/>
    <xf numFmtId="0" fontId="1" fillId="2" borderId="3" xfId="6" applyFont="1" applyFill="1" applyBorder="1" applyAlignment="1">
      <alignment horizontal="center"/>
    </xf>
    <xf numFmtId="0" fontId="0" fillId="2" borderId="0" xfId="6" applyFont="1" applyFill="1" applyAlignment="1">
      <alignment horizontal="center"/>
    </xf>
    <xf numFmtId="0" fontId="2" fillId="0" borderId="0" xfId="6" applyFont="1" applyBorder="1"/>
    <xf numFmtId="0" fontId="2" fillId="0" borderId="0" xfId="6" applyFont="1" applyBorder="1" applyAlignment="1">
      <alignment horizontal="center"/>
    </xf>
    <xf numFmtId="0" fontId="2" fillId="0" borderId="0" xfId="6" applyFont="1" applyAlignment="1">
      <alignment horizontal="center"/>
    </xf>
    <xf numFmtId="0" fontId="2" fillId="0" borderId="0" xfId="6" applyFont="1" applyFill="1" applyBorder="1" applyAlignment="1">
      <alignment horizontal="center"/>
    </xf>
    <xf numFmtId="0" fontId="2" fillId="0" borderId="4" xfId="6" applyFont="1" applyBorder="1" applyAlignment="1">
      <alignment horizontal="center"/>
    </xf>
    <xf numFmtId="0" fontId="2" fillId="0" borderId="0" xfId="6" applyFont="1"/>
    <xf numFmtId="0" fontId="10" fillId="0" borderId="5" xfId="6" applyFont="1" applyBorder="1" applyAlignment="1">
      <alignment horizontal="center"/>
    </xf>
    <xf numFmtId="0" fontId="0" fillId="0" borderId="6" xfId="6" applyFont="1" applyBorder="1" applyAlignment="1">
      <alignment horizontal="center"/>
    </xf>
    <xf numFmtId="0" fontId="0" fillId="0" borderId="7" xfId="6" applyFont="1" applyBorder="1" applyAlignment="1">
      <alignment horizontal="center"/>
    </xf>
    <xf numFmtId="0" fontId="0" fillId="0" borderId="0" xfId="6" applyFont="1" applyBorder="1" applyAlignment="1">
      <alignment horizontal="center"/>
    </xf>
    <xf numFmtId="0" fontId="11" fillId="0" borderId="4" xfId="6" applyFont="1" applyBorder="1" applyAlignment="1">
      <alignment horizontal="center"/>
    </xf>
    <xf numFmtId="0" fontId="11" fillId="0" borderId="8" xfId="6" applyFont="1" applyBorder="1" applyAlignment="1">
      <alignment horizontal="center"/>
    </xf>
    <xf numFmtId="0" fontId="11" fillId="0" borderId="9" xfId="6" applyFont="1" applyBorder="1" applyAlignment="1">
      <alignment horizontal="center"/>
    </xf>
    <xf numFmtId="0" fontId="2" fillId="0" borderId="10" xfId="6" applyFont="1" applyBorder="1" applyAlignment="1">
      <alignment horizontal="center"/>
    </xf>
    <xf numFmtId="0" fontId="2" fillId="0" borderId="0" xfId="6" applyFont="1" applyFill="1"/>
    <xf numFmtId="0" fontId="11" fillId="0" borderId="10" xfId="6" applyFont="1" applyBorder="1" applyAlignment="1">
      <alignment horizontal="left"/>
    </xf>
    <xf numFmtId="0" fontId="0" fillId="0" borderId="0" xfId="6" applyFont="1" applyAlignment="1">
      <alignment horizontal="left"/>
    </xf>
    <xf numFmtId="0" fontId="0" fillId="0" borderId="4" xfId="6" applyFont="1" applyBorder="1" applyAlignment="1">
      <alignment horizontal="left"/>
    </xf>
    <xf numFmtId="0" fontId="0" fillId="0" borderId="0" xfId="6" applyFont="1" applyBorder="1" applyAlignment="1">
      <alignment horizontal="left"/>
    </xf>
    <xf numFmtId="0" fontId="2" fillId="0" borderId="0" xfId="6" applyFont="1" applyBorder="1" applyAlignment="1"/>
    <xf numFmtId="0" fontId="12" fillId="0" borderId="0" xfId="6" applyFont="1" applyBorder="1" applyAlignment="1">
      <alignment horizontal="center"/>
    </xf>
    <xf numFmtId="0" fontId="11" fillId="0" borderId="2" xfId="6" applyFont="1" applyBorder="1" applyAlignment="1">
      <alignment horizontal="center"/>
    </xf>
    <xf numFmtId="0" fontId="11" fillId="0" borderId="0" xfId="6" applyFont="1" applyBorder="1" applyAlignment="1">
      <alignment horizontal="center"/>
    </xf>
    <xf numFmtId="0" fontId="11" fillId="0" borderId="2" xfId="6" applyFont="1" applyFill="1" applyBorder="1" applyAlignment="1">
      <alignment horizontal="center"/>
    </xf>
    <xf numFmtId="0" fontId="10" fillId="0" borderId="4" xfId="6" applyFont="1" applyBorder="1" applyAlignment="1">
      <alignment horizontal="center"/>
    </xf>
    <xf numFmtId="0" fontId="10" fillId="0" borderId="10" xfId="6" applyFont="1" applyBorder="1" applyAlignment="1">
      <alignment horizontal="center"/>
    </xf>
    <xf numFmtId="9" fontId="11" fillId="0" borderId="2" xfId="6" quotePrefix="1" applyNumberFormat="1" applyFont="1" applyBorder="1" applyAlignment="1">
      <alignment horizontal="center"/>
    </xf>
    <xf numFmtId="0" fontId="11" fillId="0" borderId="0" xfId="6" applyFont="1" applyAlignment="1">
      <alignment horizontal="center"/>
    </xf>
    <xf numFmtId="0" fontId="11" fillId="0" borderId="0" xfId="6" applyFont="1" applyFill="1" applyBorder="1" applyAlignment="1">
      <alignment horizontal="center"/>
    </xf>
    <xf numFmtId="0" fontId="0" fillId="0" borderId="12" xfId="6" applyFont="1" applyBorder="1"/>
    <xf numFmtId="0" fontId="2" fillId="0" borderId="12" xfId="6" applyFont="1" applyBorder="1"/>
    <xf numFmtId="0" fontId="13" fillId="0" borderId="0" xfId="6" applyFont="1" applyAlignment="1">
      <alignment horizontal="center"/>
    </xf>
    <xf numFmtId="0" fontId="13" fillId="0" borderId="0" xfId="6" applyFont="1"/>
    <xf numFmtId="0" fontId="0" fillId="0" borderId="0" xfId="6" applyFont="1" applyFill="1"/>
    <xf numFmtId="14" fontId="2" fillId="0" borderId="0" xfId="6" applyNumberFormat="1" applyFont="1" applyFill="1"/>
    <xf numFmtId="166" fontId="2" fillId="0" borderId="10" xfId="6" applyNumberFormat="1" applyFont="1" applyFill="1" applyBorder="1"/>
    <xf numFmtId="166" fontId="2" fillId="0" borderId="0" xfId="6" applyNumberFormat="1" applyFont="1" applyFill="1" applyBorder="1"/>
    <xf numFmtId="166" fontId="2" fillId="0" borderId="4" xfId="6" applyNumberFormat="1" applyFont="1" applyFill="1" applyBorder="1"/>
    <xf numFmtId="166" fontId="2" fillId="0" borderId="0" xfId="6" applyNumberFormat="1" applyFont="1" applyFill="1"/>
    <xf numFmtId="166" fontId="2" fillId="0" borderId="13" xfId="6" applyNumberFormat="1" applyFont="1" applyFill="1" applyBorder="1"/>
    <xf numFmtId="0" fontId="2" fillId="0" borderId="0" xfId="6" applyFont="1" applyFill="1" applyBorder="1"/>
    <xf numFmtId="0" fontId="0" fillId="0" borderId="0" xfId="6" applyFont="1" applyBorder="1"/>
    <xf numFmtId="0" fontId="0" fillId="0" borderId="0" xfId="6" applyFont="1" applyFill="1" applyBorder="1"/>
    <xf numFmtId="0" fontId="2" fillId="0" borderId="0" xfId="6" applyFont="1" applyBorder="1" applyAlignment="1">
      <alignment horizontal="left"/>
    </xf>
    <xf numFmtId="14" fontId="2" fillId="0" borderId="0" xfId="6" applyNumberFormat="1" applyFont="1" applyFill="1" applyBorder="1"/>
    <xf numFmtId="0" fontId="1" fillId="0" borderId="0" xfId="6" applyFont="1" applyFill="1" applyBorder="1"/>
    <xf numFmtId="10" fontId="1" fillId="0" borderId="0" xfId="1" applyNumberFormat="1" applyFont="1"/>
    <xf numFmtId="0" fontId="1" fillId="0" borderId="0" xfId="6" applyFont="1" applyBorder="1"/>
    <xf numFmtId="14" fontId="0" fillId="0" borderId="1" xfId="6" applyNumberFormat="1" applyFont="1" applyBorder="1" applyAlignment="1">
      <alignment horizontal="center"/>
    </xf>
    <xf numFmtId="0" fontId="0" fillId="0" borderId="0" xfId="6" applyFont="1" applyAlignment="1">
      <alignment vertical="top" wrapText="1"/>
    </xf>
    <xf numFmtId="0" fontId="0" fillId="0" borderId="0" xfId="6" applyFont="1" applyAlignment="1">
      <alignment vertical="top" wrapText="1"/>
    </xf>
    <xf numFmtId="0" fontId="4" fillId="0" borderId="0" xfId="6" applyFont="1" applyAlignment="1">
      <alignment horizontal="left" vertical="top" wrapText="1"/>
    </xf>
    <xf numFmtId="0" fontId="9" fillId="0" borderId="0" xfId="6" applyFont="1" applyBorder="1" applyAlignment="1">
      <alignment horizontal="left"/>
    </xf>
    <xf numFmtId="0" fontId="14" fillId="0" borderId="0" xfId="6" applyFont="1" applyBorder="1" applyAlignment="1">
      <alignment horizontal="center"/>
    </xf>
    <xf numFmtId="0" fontId="1" fillId="0" borderId="0" xfId="6" applyFont="1" applyBorder="1" applyAlignment="1">
      <alignment horizontal="center"/>
    </xf>
    <xf numFmtId="0" fontId="15" fillId="0" borderId="0" xfId="6" applyFont="1"/>
    <xf numFmtId="0" fontId="0" fillId="3" borderId="3" xfId="6" applyFont="1" applyFill="1" applyBorder="1" applyAlignment="1">
      <alignment horizontal="center"/>
    </xf>
    <xf numFmtId="0" fontId="0" fillId="3" borderId="11" xfId="6" applyFont="1" applyFill="1" applyBorder="1" applyAlignment="1">
      <alignment horizontal="center"/>
    </xf>
    <xf numFmtId="0" fontId="0" fillId="3" borderId="2" xfId="6" applyFont="1" applyFill="1" applyBorder="1" applyAlignment="1">
      <alignment horizontal="center"/>
    </xf>
    <xf numFmtId="0" fontId="0" fillId="3" borderId="0" xfId="6" applyFont="1" applyFill="1" applyAlignment="1">
      <alignment horizontal="center"/>
    </xf>
    <xf numFmtId="0" fontId="0" fillId="0" borderId="5" xfId="6" applyFont="1" applyBorder="1" applyAlignment="1">
      <alignment horizontal="center"/>
    </xf>
    <xf numFmtId="0" fontId="0" fillId="0" borderId="6" xfId="6" applyFont="1" applyBorder="1" applyAlignment="1">
      <alignment horizontal="center"/>
    </xf>
    <xf numFmtId="0" fontId="2" fillId="0" borderId="6" xfId="6" applyFont="1" applyBorder="1" applyAlignment="1">
      <alignment horizontal="center"/>
    </xf>
    <xf numFmtId="0" fontId="1" fillId="0" borderId="6" xfId="6" applyFont="1" applyBorder="1" applyAlignment="1">
      <alignment horizontal="center"/>
    </xf>
    <xf numFmtId="0" fontId="0" fillId="0" borderId="6" xfId="6" applyFont="1" applyFill="1" applyBorder="1"/>
    <xf numFmtId="0" fontId="0" fillId="0" borderId="6" xfId="6" applyFont="1" applyBorder="1"/>
    <xf numFmtId="0" fontId="0" fillId="0" borderId="7" xfId="6" applyFont="1" applyBorder="1"/>
    <xf numFmtId="0" fontId="0" fillId="4" borderId="0" xfId="6" applyFont="1" applyFill="1" applyAlignment="1">
      <alignment horizontal="center"/>
    </xf>
    <xf numFmtId="0" fontId="0" fillId="4" borderId="4" xfId="6" applyFont="1" applyFill="1" applyBorder="1"/>
    <xf numFmtId="0" fontId="0" fillId="5" borderId="0" xfId="6" applyFont="1" applyFill="1" applyAlignment="1">
      <alignment horizontal="center"/>
    </xf>
    <xf numFmtId="0" fontId="0" fillId="5" borderId="0" xfId="6" applyFont="1" applyFill="1"/>
    <xf numFmtId="0" fontId="0" fillId="5" borderId="7" xfId="6" applyFont="1" applyFill="1" applyBorder="1"/>
    <xf numFmtId="0" fontId="0" fillId="0" borderId="10" xfId="6" applyFont="1" applyBorder="1" applyAlignment="1">
      <alignment horizontal="center"/>
    </xf>
    <xf numFmtId="0" fontId="0" fillId="0" borderId="4" xfId="6" applyFont="1" applyBorder="1"/>
    <xf numFmtId="0" fontId="0" fillId="4" borderId="0" xfId="6" applyFont="1" applyFill="1"/>
    <xf numFmtId="0" fontId="0" fillId="5" borderId="4" xfId="6" applyFont="1" applyFill="1" applyBorder="1"/>
    <xf numFmtId="0" fontId="0" fillId="4" borderId="4" xfId="6" applyFont="1" applyFill="1" applyBorder="1" applyAlignment="1">
      <alignment horizontal="center"/>
    </xf>
    <xf numFmtId="0" fontId="0" fillId="5" borderId="4" xfId="6" applyFont="1" applyFill="1" applyBorder="1" applyAlignment="1">
      <alignment horizontal="center"/>
    </xf>
    <xf numFmtId="0" fontId="1" fillId="0" borderId="0" xfId="6" applyFont="1" applyFill="1" applyBorder="1" applyAlignment="1">
      <alignment horizontal="center"/>
    </xf>
    <xf numFmtId="0" fontId="0" fillId="0" borderId="0" xfId="6" applyFont="1" applyFill="1" applyBorder="1" applyAlignment="1">
      <alignment horizontal="center"/>
    </xf>
    <xf numFmtId="0" fontId="1" fillId="0" borderId="0" xfId="6" applyFont="1" applyFill="1" applyBorder="1" applyAlignment="1">
      <alignment horizontal="center" wrapText="1"/>
    </xf>
    <xf numFmtId="0" fontId="0" fillId="4" borderId="0" xfId="6" applyFont="1" applyFill="1" applyBorder="1" applyAlignment="1">
      <alignment horizontal="center"/>
    </xf>
    <xf numFmtId="0" fontId="16" fillId="5" borderId="0" xfId="6" applyFont="1" applyFill="1" applyBorder="1" applyAlignment="1">
      <alignment horizontal="center"/>
    </xf>
    <xf numFmtId="0" fontId="16" fillId="0" borderId="11" xfId="6" applyFont="1" applyBorder="1" applyAlignment="1">
      <alignment horizontal="center"/>
    </xf>
    <xf numFmtId="0" fontId="16" fillId="0" borderId="2" xfId="6" applyFont="1" applyBorder="1" applyAlignment="1">
      <alignment horizontal="center"/>
    </xf>
    <xf numFmtId="0" fontId="16" fillId="0" borderId="2" xfId="6" applyFont="1" applyFill="1" applyBorder="1" applyAlignment="1">
      <alignment horizontal="center" wrapText="1"/>
    </xf>
    <xf numFmtId="0" fontId="16" fillId="0" borderId="8" xfId="6" applyFont="1" applyBorder="1" applyAlignment="1">
      <alignment horizontal="center"/>
    </xf>
    <xf numFmtId="0" fontId="16" fillId="4" borderId="0" xfId="6" applyFont="1" applyFill="1" applyAlignment="1">
      <alignment horizontal="center"/>
    </xf>
    <xf numFmtId="0" fontId="16" fillId="4" borderId="2" xfId="6" applyFont="1" applyFill="1" applyBorder="1" applyAlignment="1">
      <alignment horizontal="center"/>
    </xf>
    <xf numFmtId="0" fontId="16" fillId="4" borderId="4" xfId="6" applyFont="1" applyFill="1" applyBorder="1" applyAlignment="1">
      <alignment horizontal="center"/>
    </xf>
    <xf numFmtId="0" fontId="16" fillId="5" borderId="0" xfId="6" applyFont="1" applyFill="1" applyAlignment="1">
      <alignment horizontal="center"/>
    </xf>
    <xf numFmtId="0" fontId="16" fillId="5" borderId="4" xfId="6" applyFont="1" applyFill="1" applyBorder="1" applyAlignment="1">
      <alignment horizontal="center"/>
    </xf>
    <xf numFmtId="0" fontId="16" fillId="0" borderId="0" xfId="6" applyFont="1" applyAlignment="1">
      <alignment horizontal="center"/>
    </xf>
    <xf numFmtId="0" fontId="1" fillId="0" borderId="0" xfId="6" applyFont="1" applyBorder="1" applyAlignment="1"/>
    <xf numFmtId="165" fontId="1" fillId="0" borderId="0" xfId="6" applyNumberFormat="1" applyFont="1" applyBorder="1" applyAlignment="1">
      <alignment horizontal="center"/>
    </xf>
    <xf numFmtId="0" fontId="16" fillId="0" borderId="0" xfId="6" applyFont="1" applyBorder="1" applyAlignment="1">
      <alignment horizontal="center"/>
    </xf>
    <xf numFmtId="165" fontId="2" fillId="0" borderId="0" xfId="5" applyNumberFormat="1" applyFont="1" applyBorder="1" applyAlignment="1">
      <alignment horizontal="right"/>
    </xf>
    <xf numFmtId="167" fontId="0" fillId="0" borderId="0" xfId="6" applyNumberFormat="1" applyFont="1"/>
    <xf numFmtId="165" fontId="0" fillId="0" borderId="0" xfId="5" quotePrefix="1" applyNumberFormat="1" applyFont="1" applyAlignment="1">
      <alignment horizontal="center"/>
    </xf>
    <xf numFmtId="165" fontId="2" fillId="0" borderId="0" xfId="5" quotePrefix="1" applyNumberFormat="1" applyFont="1" applyAlignment="1">
      <alignment horizontal="right"/>
    </xf>
    <xf numFmtId="165" fontId="0" fillId="0" borderId="0" xfId="6" applyNumberFormat="1" applyFont="1"/>
    <xf numFmtId="165" fontId="2" fillId="0" borderId="0" xfId="5" applyNumberFormat="1" applyFont="1" applyAlignment="1">
      <alignment horizontal="right"/>
    </xf>
    <xf numFmtId="0" fontId="18" fillId="0" borderId="0" xfId="6" applyFont="1"/>
    <xf numFmtId="168" fontId="2" fillId="0" borderId="0" xfId="5" applyNumberFormat="1" applyFont="1"/>
  </cellXfs>
  <cellStyles count="7">
    <cellStyle name="AFE" xfId="6"/>
    <cellStyle name="Comma 2" xfId="2"/>
    <cellStyle name="Currency 2" xfId="3"/>
    <cellStyle name="Normal" xfId="0" builtinId="0"/>
    <cellStyle name="Normal 4 2" xfId="4"/>
    <cellStyle name="Percent" xfId="1" builtinId="5"/>
    <cellStyle name="Percent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108"/>
  <sheetViews>
    <sheetView tabSelected="1" zoomScale="85" zoomScaleNormal="85" zoomScaleSheetLayoutView="65" workbookViewId="0">
      <pane xSplit="2" ySplit="15" topLeftCell="C16" activePane="bottomRight" state="frozen"/>
      <selection activeCell="C16" sqref="C16"/>
      <selection pane="topRight" activeCell="C16" sqref="C16"/>
      <selection pane="bottomLeft" activeCell="C16" sqref="C16"/>
      <selection pane="bottomRight" activeCell="C16" sqref="C16"/>
    </sheetView>
  </sheetViews>
  <sheetFormatPr defaultRowHeight="12.75"/>
  <cols>
    <col min="1" max="1" width="57.85546875" customWidth="1"/>
    <col min="2" max="2" width="14.7109375" customWidth="1"/>
    <col min="3" max="3" width="9.28515625" customWidth="1"/>
    <col min="7" max="7" width="10.28515625" customWidth="1"/>
    <col min="8" max="8" width="11.42578125" customWidth="1"/>
    <col min="9" max="9" width="11.140625" customWidth="1"/>
    <col min="10" max="10" width="12" customWidth="1"/>
    <col min="11" max="11" width="10.28515625" customWidth="1"/>
    <col min="12" max="12" width="11.42578125" customWidth="1"/>
    <col min="13" max="13" width="16.85546875" customWidth="1"/>
    <col min="14" max="20" width="13.85546875" customWidth="1"/>
    <col min="21" max="21" width="11.85546875" customWidth="1"/>
    <col min="22" max="22" width="14.85546875" customWidth="1"/>
    <col min="23" max="23" width="10.140625" customWidth="1"/>
    <col min="24" max="24" width="12.5703125" customWidth="1"/>
    <col min="25" max="25" width="12.85546875" customWidth="1"/>
    <col min="26" max="26" width="12.42578125" customWidth="1"/>
    <col min="27" max="27" width="10.85546875" customWidth="1"/>
    <col min="28" max="28" width="13.140625" customWidth="1"/>
    <col min="29" max="29" width="11.28515625" customWidth="1"/>
    <col min="30" max="30" width="10.7109375" customWidth="1"/>
    <col min="31" max="31" width="13.7109375" customWidth="1"/>
    <col min="32" max="32" width="12.7109375" customWidth="1"/>
    <col min="38" max="38" width="10.28515625" style="6" customWidth="1"/>
  </cols>
  <sheetData>
    <row r="3" spans="1:38" ht="13.5"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8" ht="18.75" thickBot="1">
      <c r="A4" s="7" t="s">
        <v>0</v>
      </c>
      <c r="B4" s="8">
        <v>40561</v>
      </c>
      <c r="C4" s="9"/>
      <c r="D4" s="9"/>
      <c r="E4" s="10"/>
      <c r="F4" s="10" t="s">
        <v>214</v>
      </c>
      <c r="G4" s="9"/>
      <c r="H4" s="9"/>
      <c r="I4" s="9"/>
      <c r="Q4" s="9"/>
      <c r="R4" s="9"/>
      <c r="S4" s="9"/>
      <c r="T4" s="9"/>
      <c r="U4" s="9"/>
      <c r="V4" s="9"/>
      <c r="W4" s="9"/>
      <c r="X4" s="9"/>
      <c r="Y4" s="9"/>
      <c r="Z4" s="9"/>
      <c r="AA4" s="9"/>
      <c r="AB4" s="9"/>
      <c r="AC4" s="9"/>
      <c r="AD4" s="9"/>
    </row>
    <row r="5" spans="1:38">
      <c r="A5" s="5"/>
      <c r="B5" s="5"/>
      <c r="C5" s="9"/>
      <c r="D5" s="9"/>
      <c r="E5" s="9"/>
      <c r="F5" s="9"/>
      <c r="G5" s="9"/>
      <c r="H5" s="9"/>
      <c r="I5" s="9"/>
      <c r="Q5" s="9"/>
      <c r="R5" s="9"/>
      <c r="S5" s="9"/>
      <c r="T5" s="9"/>
      <c r="U5" s="9"/>
      <c r="V5" s="9"/>
      <c r="W5" s="9"/>
      <c r="X5" s="9"/>
      <c r="Y5" s="9"/>
      <c r="Z5" s="9"/>
      <c r="AA5" s="9"/>
      <c r="AB5" s="9"/>
      <c r="AC5" s="9"/>
      <c r="AD5" s="9"/>
    </row>
    <row r="6" spans="1:38">
      <c r="A6" s="11" t="s">
        <v>1</v>
      </c>
      <c r="B6" s="12"/>
      <c r="C6" s="12"/>
      <c r="D6" s="12"/>
      <c r="E6" s="12"/>
      <c r="F6" s="12"/>
      <c r="G6" s="12"/>
      <c r="H6" s="12"/>
      <c r="I6" s="12"/>
      <c r="J6" s="12"/>
      <c r="K6" s="13"/>
      <c r="L6" s="13"/>
      <c r="M6" s="13"/>
      <c r="N6" s="14"/>
      <c r="O6" s="14"/>
      <c r="P6" s="14"/>
      <c r="Q6" s="9"/>
      <c r="R6" s="9"/>
      <c r="S6" s="9"/>
      <c r="T6" s="9"/>
      <c r="U6" s="9"/>
      <c r="V6" s="9"/>
      <c r="W6" s="9"/>
      <c r="X6" s="9"/>
      <c r="Y6" s="9"/>
      <c r="Z6" s="9"/>
      <c r="AA6" s="9"/>
      <c r="AB6" s="9"/>
      <c r="AC6" s="9"/>
      <c r="AD6" s="9"/>
    </row>
    <row r="7" spans="1:38">
      <c r="A7" s="12"/>
      <c r="B7" s="12"/>
      <c r="C7" s="12"/>
      <c r="D7" s="12"/>
      <c r="E7" s="12"/>
      <c r="F7" s="12"/>
      <c r="G7" s="12"/>
      <c r="H7" s="12"/>
      <c r="I7" s="12"/>
      <c r="J7" s="12"/>
      <c r="K7" s="13"/>
      <c r="L7" s="13"/>
      <c r="M7" s="13"/>
      <c r="N7" s="14"/>
      <c r="O7" s="14"/>
      <c r="P7" s="14"/>
      <c r="Q7" s="5"/>
      <c r="R7" s="5"/>
      <c r="S7" s="5"/>
      <c r="T7" s="5"/>
      <c r="U7" s="5"/>
      <c r="V7" s="5"/>
      <c r="W7" s="5"/>
      <c r="X7" s="5"/>
      <c r="Y7" s="5"/>
      <c r="Z7" s="9"/>
      <c r="AA7" s="9"/>
      <c r="AB7" s="9"/>
      <c r="AC7" s="9"/>
      <c r="AD7" s="9"/>
    </row>
    <row r="8" spans="1:38" ht="39" customHeight="1">
      <c r="A8" s="12"/>
      <c r="B8" s="12"/>
      <c r="C8" s="12"/>
      <c r="D8" s="12"/>
      <c r="E8" s="12"/>
      <c r="F8" s="12"/>
      <c r="G8" s="12"/>
      <c r="H8" s="12"/>
      <c r="I8" s="12"/>
      <c r="J8" s="12"/>
      <c r="K8" s="13"/>
      <c r="L8" s="13"/>
      <c r="M8" s="13"/>
      <c r="N8" s="14"/>
      <c r="O8" s="14"/>
      <c r="P8" s="14"/>
      <c r="Q8" s="9"/>
      <c r="R8" s="5"/>
      <c r="S8" s="9"/>
      <c r="T8" s="9"/>
      <c r="U8" s="9"/>
      <c r="V8" s="9"/>
      <c r="W8" s="9"/>
      <c r="X8" s="9"/>
      <c r="Y8" s="9"/>
      <c r="Z8" s="9"/>
      <c r="AA8" s="9"/>
      <c r="AB8" s="9"/>
      <c r="AC8" s="9"/>
      <c r="AD8" s="9"/>
      <c r="AL8" s="15"/>
    </row>
    <row r="9" spans="1:38">
      <c r="A9" s="16"/>
      <c r="B9" s="16"/>
      <c r="C9" s="16"/>
      <c r="D9" s="16"/>
      <c r="E9" s="16"/>
      <c r="F9" s="16"/>
      <c r="G9" s="16"/>
      <c r="H9" s="16"/>
      <c r="I9" s="16"/>
      <c r="J9" s="16"/>
      <c r="K9" s="9"/>
      <c r="L9" s="9"/>
      <c r="M9" s="17"/>
      <c r="N9" s="14"/>
      <c r="O9" s="17"/>
      <c r="P9" s="17"/>
      <c r="Q9" s="9"/>
      <c r="R9" s="9"/>
      <c r="S9" s="9"/>
      <c r="T9" s="9"/>
      <c r="U9" s="9"/>
      <c r="V9" s="9"/>
      <c r="W9" s="9"/>
      <c r="X9" s="9"/>
      <c r="Y9" s="9"/>
      <c r="Z9" s="9"/>
      <c r="AA9" s="9"/>
      <c r="AB9" s="9"/>
      <c r="AC9" s="9"/>
      <c r="AD9" s="9"/>
      <c r="AL9" s="9"/>
    </row>
    <row r="10" spans="1:38" ht="18">
      <c r="A10" s="18" t="s">
        <v>2</v>
      </c>
      <c r="B10" s="19"/>
      <c r="C10" s="19"/>
      <c r="D10" s="19"/>
      <c r="E10" s="19"/>
      <c r="F10" s="19"/>
      <c r="G10" s="19"/>
      <c r="H10" s="19"/>
      <c r="I10" s="19"/>
      <c r="J10" s="19"/>
      <c r="K10" s="17"/>
      <c r="L10" s="17"/>
      <c r="M10" s="17"/>
      <c r="N10" s="17"/>
      <c r="O10" s="17"/>
      <c r="P10" s="17"/>
      <c r="Q10" s="17"/>
      <c r="R10" s="17"/>
      <c r="S10" s="17"/>
      <c r="T10" s="17"/>
      <c r="U10" s="17"/>
      <c r="V10" s="17"/>
      <c r="W10" s="17"/>
      <c r="X10" s="17"/>
      <c r="Y10" s="17"/>
      <c r="Z10" s="17"/>
      <c r="AA10" s="17"/>
      <c r="AB10" s="17"/>
      <c r="AC10" s="17"/>
      <c r="AD10" s="17"/>
    </row>
    <row r="11" spans="1:38">
      <c r="A11" s="20">
        <v>1</v>
      </c>
      <c r="B11" s="20">
        <v>2</v>
      </c>
      <c r="C11" s="20">
        <v>3</v>
      </c>
      <c r="D11" s="20">
        <v>4</v>
      </c>
      <c r="E11" s="20">
        <f>D11+1</f>
        <v>5</v>
      </c>
      <c r="F11" s="20">
        <f t="shared" ref="F11:AD11" si="0">E11+1</f>
        <v>6</v>
      </c>
      <c r="G11" s="20">
        <f t="shared" si="0"/>
        <v>7</v>
      </c>
      <c r="H11" s="20">
        <f t="shared" si="0"/>
        <v>8</v>
      </c>
      <c r="I11" s="20">
        <f t="shared" si="0"/>
        <v>9</v>
      </c>
      <c r="J11" s="20">
        <f t="shared" si="0"/>
        <v>10</v>
      </c>
      <c r="K11" s="20">
        <f t="shared" si="0"/>
        <v>11</v>
      </c>
      <c r="L11" s="20">
        <f t="shared" si="0"/>
        <v>12</v>
      </c>
      <c r="M11" s="20">
        <f t="shared" si="0"/>
        <v>13</v>
      </c>
      <c r="N11" s="20">
        <v>14</v>
      </c>
      <c r="O11" s="20">
        <v>15</v>
      </c>
      <c r="P11" s="20">
        <v>16</v>
      </c>
      <c r="Q11" s="20">
        <v>17</v>
      </c>
      <c r="R11" s="20">
        <v>18</v>
      </c>
      <c r="S11" s="20">
        <v>19</v>
      </c>
      <c r="T11" s="20">
        <v>20</v>
      </c>
      <c r="U11" s="20">
        <v>21</v>
      </c>
      <c r="V11" s="20">
        <f t="shared" si="0"/>
        <v>22</v>
      </c>
      <c r="W11" s="20">
        <f t="shared" si="0"/>
        <v>23</v>
      </c>
      <c r="X11" s="20">
        <f t="shared" si="0"/>
        <v>24</v>
      </c>
      <c r="Y11" s="20">
        <f t="shared" si="0"/>
        <v>25</v>
      </c>
      <c r="Z11" s="20">
        <f t="shared" si="0"/>
        <v>26</v>
      </c>
      <c r="AA11" s="20">
        <f t="shared" si="0"/>
        <v>27</v>
      </c>
      <c r="AB11" s="20">
        <f t="shared" si="0"/>
        <v>28</v>
      </c>
      <c r="AC11" s="20">
        <f t="shared" si="0"/>
        <v>29</v>
      </c>
      <c r="AD11" s="20">
        <f t="shared" si="0"/>
        <v>30</v>
      </c>
      <c r="AE11" s="20">
        <f>AD11+1</f>
        <v>31</v>
      </c>
      <c r="AF11" s="21">
        <v>32</v>
      </c>
      <c r="AG11" s="5"/>
    </row>
    <row r="12" spans="1:38">
      <c r="A12" s="22"/>
      <c r="B12" s="23"/>
      <c r="C12" s="23"/>
      <c r="D12" s="24"/>
      <c r="E12" s="24"/>
      <c r="F12" s="24"/>
      <c r="G12" s="23"/>
      <c r="H12" s="25"/>
      <c r="I12" s="26"/>
      <c r="J12" s="27"/>
      <c r="K12" s="28" t="s">
        <v>3</v>
      </c>
      <c r="L12" s="29"/>
      <c r="M12" s="30"/>
      <c r="N12" s="31"/>
      <c r="O12" s="23" t="s">
        <v>4</v>
      </c>
      <c r="P12" s="31"/>
      <c r="Q12" s="32" t="s">
        <v>5</v>
      </c>
      <c r="R12" s="32"/>
      <c r="S12" s="32" t="s">
        <v>6</v>
      </c>
      <c r="T12" s="32"/>
      <c r="U12" s="32" t="s">
        <v>7</v>
      </c>
      <c r="V12" s="33" t="s">
        <v>8</v>
      </c>
      <c r="W12" s="34" t="s">
        <v>9</v>
      </c>
      <c r="X12" s="34" t="s">
        <v>10</v>
      </c>
      <c r="Y12" s="34" t="s">
        <v>11</v>
      </c>
      <c r="Z12" s="34" t="s">
        <v>12</v>
      </c>
      <c r="AA12" s="34" t="s">
        <v>13</v>
      </c>
      <c r="AB12" s="34" t="s">
        <v>14</v>
      </c>
      <c r="AC12" s="34" t="s">
        <v>15</v>
      </c>
      <c r="AD12" s="23"/>
      <c r="AF12" s="25" t="s">
        <v>16</v>
      </c>
      <c r="AG12" s="27"/>
    </row>
    <row r="13" spans="1:38">
      <c r="A13" s="35" t="s">
        <v>17</v>
      </c>
      <c r="B13" s="23"/>
      <c r="C13" s="23"/>
      <c r="D13" s="23"/>
      <c r="E13" s="23"/>
      <c r="F13" s="23"/>
      <c r="G13" s="27"/>
      <c r="H13" s="36"/>
      <c r="I13" s="26"/>
      <c r="J13" s="26" t="s">
        <v>18</v>
      </c>
      <c r="K13" s="37"/>
      <c r="L13" s="38"/>
      <c r="M13" s="39"/>
      <c r="N13" s="40"/>
      <c r="O13" s="40"/>
      <c r="P13" s="23" t="s">
        <v>19</v>
      </c>
      <c r="Q13" s="35" t="s">
        <v>20</v>
      </c>
      <c r="R13" s="23" t="s">
        <v>21</v>
      </c>
      <c r="S13" s="23" t="s">
        <v>21</v>
      </c>
      <c r="T13" s="23" t="s">
        <v>21</v>
      </c>
      <c r="U13" s="26" t="s">
        <v>22</v>
      </c>
      <c r="V13" s="24" t="s">
        <v>23</v>
      </c>
      <c r="W13" s="23" t="s">
        <v>24</v>
      </c>
      <c r="X13" s="24"/>
      <c r="Z13" s="24"/>
      <c r="AA13" s="23" t="s">
        <v>19</v>
      </c>
      <c r="AB13" s="23" t="s">
        <v>25</v>
      </c>
      <c r="AC13" s="23" t="s">
        <v>26</v>
      </c>
      <c r="AD13" s="23" t="s">
        <v>27</v>
      </c>
      <c r="AE13" s="25" t="s">
        <v>28</v>
      </c>
      <c r="AF13" s="25" t="s">
        <v>29</v>
      </c>
    </row>
    <row r="14" spans="1:38">
      <c r="A14" s="23" t="s">
        <v>30</v>
      </c>
      <c r="B14" s="22"/>
      <c r="C14" s="23" t="s">
        <v>31</v>
      </c>
      <c r="D14" s="23" t="s">
        <v>32</v>
      </c>
      <c r="E14" s="23" t="s">
        <v>33</v>
      </c>
      <c r="F14" s="23" t="s">
        <v>34</v>
      </c>
      <c r="G14" s="23" t="s">
        <v>35</v>
      </c>
      <c r="H14" s="25" t="s">
        <v>36</v>
      </c>
      <c r="I14" s="26" t="s">
        <v>37</v>
      </c>
      <c r="J14" s="26" t="s">
        <v>38</v>
      </c>
      <c r="K14" s="23">
        <v>2009</v>
      </c>
      <c r="L14" s="26">
        <v>2011</v>
      </c>
      <c r="M14" s="23">
        <v>2010</v>
      </c>
      <c r="N14" s="23" t="s">
        <v>39</v>
      </c>
      <c r="O14" s="23" t="s">
        <v>40</v>
      </c>
      <c r="P14" s="23" t="s">
        <v>41</v>
      </c>
      <c r="Q14" s="25" t="s">
        <v>42</v>
      </c>
      <c r="R14" s="25" t="s">
        <v>39</v>
      </c>
      <c r="S14" s="25" t="s">
        <v>40</v>
      </c>
      <c r="T14" s="25" t="s">
        <v>43</v>
      </c>
      <c r="U14" s="35" t="s">
        <v>42</v>
      </c>
      <c r="V14" s="35" t="s">
        <v>44</v>
      </c>
      <c r="W14" s="23" t="s">
        <v>45</v>
      </c>
      <c r="X14" s="41" t="s">
        <v>46</v>
      </c>
      <c r="Y14" s="24" t="s">
        <v>47</v>
      </c>
      <c r="Z14" s="24" t="s">
        <v>48</v>
      </c>
      <c r="AA14" s="24" t="s">
        <v>41</v>
      </c>
      <c r="AB14" s="23" t="s">
        <v>49</v>
      </c>
      <c r="AC14" s="23" t="s">
        <v>49</v>
      </c>
      <c r="AD14" s="23" t="s">
        <v>50</v>
      </c>
      <c r="AE14" s="25" t="s">
        <v>51</v>
      </c>
      <c r="AF14" s="25" t="s">
        <v>52</v>
      </c>
      <c r="AG14" s="24"/>
    </row>
    <row r="15" spans="1:38" ht="13.5" customHeight="1" thickBot="1">
      <c r="A15" s="42" t="s">
        <v>53</v>
      </c>
      <c r="B15" s="43" t="s">
        <v>54</v>
      </c>
      <c r="C15" s="43" t="s">
        <v>55</v>
      </c>
      <c r="D15" s="44" t="s">
        <v>56</v>
      </c>
      <c r="E15" s="44" t="s">
        <v>57</v>
      </c>
      <c r="F15" s="44" t="s">
        <v>58</v>
      </c>
      <c r="G15" s="43" t="s">
        <v>59</v>
      </c>
      <c r="H15" s="45" t="s">
        <v>59</v>
      </c>
      <c r="I15" s="33" t="s">
        <v>59</v>
      </c>
      <c r="J15" s="33" t="s">
        <v>60</v>
      </c>
      <c r="K15" s="44" t="s">
        <v>61</v>
      </c>
      <c r="L15" s="32" t="s">
        <v>62</v>
      </c>
      <c r="M15" s="44" t="s">
        <v>63</v>
      </c>
      <c r="N15" s="44" t="s">
        <v>42</v>
      </c>
      <c r="O15" s="44" t="s">
        <v>64</v>
      </c>
      <c r="P15" s="44" t="s">
        <v>65</v>
      </c>
      <c r="Q15" s="46" t="s">
        <v>66</v>
      </c>
      <c r="R15" s="44" t="s">
        <v>42</v>
      </c>
      <c r="S15" s="44" t="s">
        <v>67</v>
      </c>
      <c r="T15" s="44" t="s">
        <v>65</v>
      </c>
      <c r="U15" s="47" t="s">
        <v>68</v>
      </c>
      <c r="V15" s="47"/>
      <c r="W15" s="43" t="s">
        <v>69</v>
      </c>
      <c r="X15" s="43" t="s">
        <v>69</v>
      </c>
      <c r="Y15" s="48" t="s">
        <v>70</v>
      </c>
      <c r="Z15" s="49" t="s">
        <v>71</v>
      </c>
      <c r="AA15" s="43" t="s">
        <v>65</v>
      </c>
      <c r="AB15" s="43" t="s">
        <v>72</v>
      </c>
      <c r="AC15" s="43" t="s">
        <v>72</v>
      </c>
      <c r="AD15" s="43" t="s">
        <v>42</v>
      </c>
      <c r="AE15" s="50" t="s">
        <v>73</v>
      </c>
      <c r="AF15" s="50" t="s">
        <v>74</v>
      </c>
      <c r="AG15" s="49"/>
      <c r="AK15" s="51" t="s">
        <v>215</v>
      </c>
      <c r="AL15" s="52"/>
    </row>
    <row r="16" spans="1:38">
      <c r="A16" s="27"/>
      <c r="B16" s="7"/>
      <c r="C16" s="27"/>
      <c r="J16" s="53" t="s">
        <v>75</v>
      </c>
      <c r="M16" s="54" t="s">
        <v>76</v>
      </c>
      <c r="AE16" s="27"/>
      <c r="AK16" s="55"/>
      <c r="AL16" s="36"/>
    </row>
    <row r="17" spans="1:38">
      <c r="A17" s="27" t="s">
        <v>216</v>
      </c>
      <c r="B17" s="7" t="s">
        <v>217</v>
      </c>
      <c r="C17" s="27" t="s">
        <v>77</v>
      </c>
      <c r="G17" s="56">
        <v>40275</v>
      </c>
      <c r="H17" s="56">
        <v>40273</v>
      </c>
      <c r="I17" s="56">
        <v>40277</v>
      </c>
      <c r="J17" s="57">
        <f>SUM(K17:M17)</f>
        <v>6.948E-2</v>
      </c>
      <c r="K17" s="58">
        <v>0</v>
      </c>
      <c r="L17" s="58">
        <v>0</v>
      </c>
      <c r="M17" s="59">
        <f>N17+O17+V17+Z17+AD17</f>
        <v>6.948E-2</v>
      </c>
      <c r="N17" s="60">
        <v>6.948E-2</v>
      </c>
      <c r="O17" s="60">
        <v>0</v>
      </c>
      <c r="P17" s="59">
        <v>0</v>
      </c>
      <c r="Q17" s="61">
        <f>N17+O17+P17</f>
        <v>6.948E-2</v>
      </c>
      <c r="R17" s="60">
        <f>ROUND(+N17*AK17,5)</f>
        <v>6.948E-2</v>
      </c>
      <c r="S17" s="60">
        <f t="shared" ref="S17:T19" si="1">O17*$AK17</f>
        <v>0</v>
      </c>
      <c r="T17" s="60">
        <f t="shared" si="1"/>
        <v>0</v>
      </c>
      <c r="U17" s="60">
        <f>SUM(R17:S17:T17)</f>
        <v>6.948E-2</v>
      </c>
      <c r="V17" s="60"/>
      <c r="W17" s="60">
        <v>0</v>
      </c>
      <c r="X17" s="60">
        <v>0</v>
      </c>
      <c r="Y17" s="60">
        <v>0</v>
      </c>
      <c r="Z17" s="60">
        <v>0</v>
      </c>
      <c r="AA17" s="60">
        <v>0</v>
      </c>
      <c r="AB17" s="60">
        <v>0</v>
      </c>
      <c r="AC17" s="60">
        <v>0</v>
      </c>
      <c r="AD17" s="60">
        <v>0</v>
      </c>
      <c r="AE17" s="62"/>
      <c r="AF17" s="36"/>
      <c r="AK17" s="55">
        <v>1</v>
      </c>
      <c r="AL17" s="1">
        <f>+IF(Q17&gt;0,U17/Q17,0)</f>
        <v>1</v>
      </c>
    </row>
    <row r="18" spans="1:38">
      <c r="A18" s="27" t="s">
        <v>216</v>
      </c>
      <c r="B18" s="7" t="s">
        <v>217</v>
      </c>
      <c r="C18" s="27" t="s">
        <v>77</v>
      </c>
      <c r="G18" s="56">
        <v>40361</v>
      </c>
      <c r="H18" s="56">
        <v>40361</v>
      </c>
      <c r="I18" s="56">
        <v>40368</v>
      </c>
      <c r="J18" s="57">
        <f t="shared" ref="J18:J44" si="2">SUM(K18:M18)</f>
        <v>7.0000000000000007E-2</v>
      </c>
      <c r="K18" s="58">
        <v>0</v>
      </c>
      <c r="L18" s="58">
        <v>0</v>
      </c>
      <c r="M18" s="59">
        <f t="shared" ref="M18:M44" si="3">N18+O18+V18+Z18+AD18</f>
        <v>7.0000000000000007E-2</v>
      </c>
      <c r="N18" s="60">
        <v>7.0000000000000007E-2</v>
      </c>
      <c r="O18" s="60">
        <v>0</v>
      </c>
      <c r="P18" s="59">
        <v>0</v>
      </c>
      <c r="Q18" s="61">
        <f t="shared" ref="Q18:Q44" si="4">N18+O18+P18</f>
        <v>7.0000000000000007E-2</v>
      </c>
      <c r="R18" s="60">
        <f t="shared" ref="R18:R45" si="5">ROUND(+N18*AK18,5)</f>
        <v>7.0000000000000007E-2</v>
      </c>
      <c r="S18" s="60">
        <f t="shared" si="1"/>
        <v>0</v>
      </c>
      <c r="T18" s="60">
        <f t="shared" si="1"/>
        <v>0</v>
      </c>
      <c r="U18" s="60">
        <f>SUM(R18:S18:T18)</f>
        <v>7.0000000000000007E-2</v>
      </c>
      <c r="V18" s="60"/>
      <c r="W18" s="60">
        <v>0</v>
      </c>
      <c r="X18" s="60">
        <v>0</v>
      </c>
      <c r="Y18" s="60">
        <v>0</v>
      </c>
      <c r="Z18" s="60">
        <v>0</v>
      </c>
      <c r="AA18" s="60">
        <v>0</v>
      </c>
      <c r="AB18" s="60">
        <v>0</v>
      </c>
      <c r="AC18" s="60">
        <v>0</v>
      </c>
      <c r="AD18" s="60">
        <v>0</v>
      </c>
      <c r="AE18" s="62"/>
      <c r="AF18" s="36"/>
      <c r="AK18" s="55">
        <v>1</v>
      </c>
      <c r="AL18" s="1">
        <f t="shared" ref="AL18:AL45" si="6">+IF(Q18&gt;0,U18/Q18,0)</f>
        <v>1</v>
      </c>
    </row>
    <row r="19" spans="1:38">
      <c r="A19" s="27" t="s">
        <v>216</v>
      </c>
      <c r="B19" s="7" t="s">
        <v>217</v>
      </c>
      <c r="C19" s="27" t="s">
        <v>77</v>
      </c>
      <c r="G19" s="56">
        <v>40457</v>
      </c>
      <c r="H19" s="56">
        <v>40455</v>
      </c>
      <c r="I19" s="56">
        <v>40459</v>
      </c>
      <c r="J19" s="57">
        <f t="shared" si="2"/>
        <v>8.8599999999999998E-2</v>
      </c>
      <c r="K19" s="58">
        <v>0</v>
      </c>
      <c r="L19" s="58">
        <v>0</v>
      </c>
      <c r="M19" s="59">
        <f t="shared" si="3"/>
        <v>8.8599999999999998E-2</v>
      </c>
      <c r="N19" s="60">
        <v>8.8599999999999998E-2</v>
      </c>
      <c r="O19" s="60">
        <v>0</v>
      </c>
      <c r="P19" s="59">
        <v>0</v>
      </c>
      <c r="Q19" s="61">
        <f t="shared" si="4"/>
        <v>8.8599999999999998E-2</v>
      </c>
      <c r="R19" s="60">
        <f t="shared" si="5"/>
        <v>8.8599999999999998E-2</v>
      </c>
      <c r="S19" s="60">
        <f t="shared" si="1"/>
        <v>0</v>
      </c>
      <c r="T19" s="60">
        <f t="shared" si="1"/>
        <v>0</v>
      </c>
      <c r="U19" s="60">
        <f>SUM(R19:S19:T19)</f>
        <v>8.8599999999999998E-2</v>
      </c>
      <c r="V19" s="60"/>
      <c r="W19" s="60">
        <v>0</v>
      </c>
      <c r="X19" s="60">
        <v>0</v>
      </c>
      <c r="Y19" s="60">
        <v>0</v>
      </c>
      <c r="Z19" s="60">
        <v>0</v>
      </c>
      <c r="AA19" s="60">
        <v>0</v>
      </c>
      <c r="AB19" s="60">
        <v>0</v>
      </c>
      <c r="AC19" s="60">
        <v>0</v>
      </c>
      <c r="AD19" s="60">
        <v>0</v>
      </c>
      <c r="AE19" s="62"/>
      <c r="AF19" s="36"/>
      <c r="AK19" s="55">
        <v>1</v>
      </c>
      <c r="AL19" s="1">
        <f t="shared" si="6"/>
        <v>1</v>
      </c>
    </row>
    <row r="20" spans="1:38" s="63" customFormat="1">
      <c r="A20" s="27" t="s">
        <v>216</v>
      </c>
      <c r="B20" s="7" t="s">
        <v>217</v>
      </c>
      <c r="C20" s="27" t="s">
        <v>77</v>
      </c>
      <c r="G20" s="56">
        <v>40543</v>
      </c>
      <c r="H20" s="56">
        <v>40541</v>
      </c>
      <c r="I20" s="56">
        <v>40550</v>
      </c>
      <c r="J20" s="57">
        <f>SUM(K20:M20)</f>
        <v>9.0160000000000004E-2</v>
      </c>
      <c r="K20" s="58">
        <v>0</v>
      </c>
      <c r="L20" s="58">
        <v>0</v>
      </c>
      <c r="M20" s="59">
        <f>N20+O20+V20+Z20+AD20</f>
        <v>9.0160000000000004E-2</v>
      </c>
      <c r="N20" s="60">
        <v>9.0160000000000004E-2</v>
      </c>
      <c r="O20" s="60"/>
      <c r="P20" s="59"/>
      <c r="Q20" s="61">
        <f t="shared" si="4"/>
        <v>9.0160000000000004E-2</v>
      </c>
      <c r="R20" s="60">
        <f t="shared" si="5"/>
        <v>9.0160000000000004E-2</v>
      </c>
      <c r="S20" s="60">
        <f>O20*$AK20</f>
        <v>0</v>
      </c>
      <c r="T20" s="60">
        <f>P20*$AK20</f>
        <v>0</v>
      </c>
      <c r="U20" s="60">
        <f>SUM(R20:S20:T20)</f>
        <v>9.0160000000000004E-2</v>
      </c>
      <c r="V20" s="60"/>
      <c r="W20" s="60">
        <v>0</v>
      </c>
      <c r="X20" s="60">
        <v>0</v>
      </c>
      <c r="Y20" s="60">
        <v>0</v>
      </c>
      <c r="Z20" s="60">
        <v>0</v>
      </c>
      <c r="AA20" s="60">
        <v>0</v>
      </c>
      <c r="AB20" s="60">
        <v>0</v>
      </c>
      <c r="AC20" s="60">
        <v>0</v>
      </c>
      <c r="AD20" s="60">
        <v>0</v>
      </c>
      <c r="AE20" s="62"/>
      <c r="AF20" s="36"/>
      <c r="AK20" s="64">
        <v>1</v>
      </c>
      <c r="AL20" s="1">
        <f t="shared" si="6"/>
        <v>1</v>
      </c>
    </row>
    <row r="21" spans="1:38" s="63" customFormat="1">
      <c r="A21" s="22"/>
      <c r="B21" s="65"/>
      <c r="C21" s="22"/>
      <c r="G21" s="66"/>
      <c r="H21" s="66"/>
      <c r="I21" s="66"/>
      <c r="J21" s="58"/>
      <c r="K21" s="58"/>
      <c r="L21" s="58"/>
      <c r="M21" s="58"/>
      <c r="N21" s="58"/>
      <c r="O21" s="58"/>
      <c r="P21" s="58"/>
      <c r="Q21" s="58"/>
      <c r="R21" s="58"/>
      <c r="S21" s="58"/>
      <c r="T21" s="58"/>
      <c r="U21" s="58"/>
      <c r="V21" s="58"/>
      <c r="W21" s="58"/>
      <c r="X21" s="58"/>
      <c r="Y21" s="58"/>
      <c r="Z21" s="58"/>
      <c r="AA21" s="58"/>
      <c r="AB21" s="58"/>
      <c r="AC21" s="58"/>
      <c r="AD21" s="58"/>
      <c r="AE21" s="62"/>
      <c r="AF21" s="62"/>
      <c r="AK21" s="64"/>
      <c r="AL21" s="67"/>
    </row>
    <row r="22" spans="1:38" s="63" customFormat="1">
      <c r="A22" s="22" t="s">
        <v>218</v>
      </c>
      <c r="B22" s="65">
        <v>761396209</v>
      </c>
      <c r="C22" s="22" t="s">
        <v>78</v>
      </c>
      <c r="G22" s="56">
        <v>40275</v>
      </c>
      <c r="H22" s="66">
        <v>40273</v>
      </c>
      <c r="I22" s="56">
        <v>40277</v>
      </c>
      <c r="J22" s="57">
        <f t="shared" si="2"/>
        <v>3.823E-2</v>
      </c>
      <c r="K22" s="58">
        <v>0</v>
      </c>
      <c r="L22" s="58">
        <v>0</v>
      </c>
      <c r="M22" s="59">
        <f t="shared" si="3"/>
        <v>3.823E-2</v>
      </c>
      <c r="N22" s="60">
        <v>3.823E-2</v>
      </c>
      <c r="O22" s="60">
        <v>0</v>
      </c>
      <c r="P22" s="59">
        <v>0</v>
      </c>
      <c r="Q22" s="61">
        <f t="shared" si="4"/>
        <v>3.823E-2</v>
      </c>
      <c r="R22" s="60">
        <f t="shared" si="5"/>
        <v>3.823E-2</v>
      </c>
      <c r="S22" s="60">
        <f t="shared" ref="S22:T24" si="7">O22*$AK22</f>
        <v>0</v>
      </c>
      <c r="T22" s="60">
        <f t="shared" si="7"/>
        <v>0</v>
      </c>
      <c r="U22" s="60">
        <f>SUM(R22:S22:T22)</f>
        <v>3.823E-2</v>
      </c>
      <c r="V22" s="60"/>
      <c r="W22" s="60">
        <v>0</v>
      </c>
      <c r="X22" s="60">
        <v>0</v>
      </c>
      <c r="Y22" s="60">
        <v>0</v>
      </c>
      <c r="Z22" s="60">
        <v>0</v>
      </c>
      <c r="AA22" s="60">
        <v>0</v>
      </c>
      <c r="AB22" s="60">
        <v>0</v>
      </c>
      <c r="AC22" s="60">
        <v>0</v>
      </c>
      <c r="AD22" s="60">
        <v>0</v>
      </c>
      <c r="AE22" s="62"/>
      <c r="AF22" s="36"/>
      <c r="AK22" s="64">
        <v>1</v>
      </c>
      <c r="AL22" s="1">
        <f t="shared" si="6"/>
        <v>1</v>
      </c>
    </row>
    <row r="23" spans="1:38">
      <c r="A23" s="27" t="s">
        <v>218</v>
      </c>
      <c r="B23" s="7">
        <v>761396209</v>
      </c>
      <c r="C23" s="27" t="s">
        <v>78</v>
      </c>
      <c r="G23" s="56">
        <v>40361</v>
      </c>
      <c r="H23" s="56">
        <v>40361</v>
      </c>
      <c r="I23" s="56">
        <v>40368</v>
      </c>
      <c r="J23" s="57">
        <f t="shared" si="2"/>
        <v>3.524E-2</v>
      </c>
      <c r="K23" s="58">
        <v>0</v>
      </c>
      <c r="L23" s="58">
        <v>0</v>
      </c>
      <c r="M23" s="59">
        <f t="shared" si="3"/>
        <v>3.524E-2</v>
      </c>
      <c r="N23" s="60">
        <v>3.524E-2</v>
      </c>
      <c r="O23" s="60">
        <v>0</v>
      </c>
      <c r="P23" s="59">
        <v>0</v>
      </c>
      <c r="Q23" s="61">
        <f t="shared" si="4"/>
        <v>3.524E-2</v>
      </c>
      <c r="R23" s="60">
        <f t="shared" si="5"/>
        <v>3.524E-2</v>
      </c>
      <c r="S23" s="60">
        <f t="shared" si="7"/>
        <v>0</v>
      </c>
      <c r="T23" s="60">
        <f t="shared" si="7"/>
        <v>0</v>
      </c>
      <c r="U23" s="60">
        <f>SUM(R23:S23:T23)</f>
        <v>3.524E-2</v>
      </c>
      <c r="V23" s="60"/>
      <c r="W23" s="60">
        <v>0</v>
      </c>
      <c r="X23" s="60">
        <v>0</v>
      </c>
      <c r="Y23" s="60">
        <v>0</v>
      </c>
      <c r="Z23" s="60">
        <v>0</v>
      </c>
      <c r="AA23" s="60">
        <v>0</v>
      </c>
      <c r="AB23" s="60">
        <v>0</v>
      </c>
      <c r="AC23" s="60">
        <v>0</v>
      </c>
      <c r="AD23" s="60">
        <v>0</v>
      </c>
      <c r="AE23" s="62"/>
      <c r="AF23" s="36"/>
      <c r="AK23" s="55">
        <v>1</v>
      </c>
      <c r="AL23" s="1">
        <f t="shared" si="6"/>
        <v>1</v>
      </c>
    </row>
    <row r="24" spans="1:38" s="63" customFormat="1">
      <c r="A24" s="22" t="s">
        <v>218</v>
      </c>
      <c r="B24" s="65">
        <v>761396209</v>
      </c>
      <c r="C24" s="22" t="s">
        <v>78</v>
      </c>
      <c r="G24" s="66">
        <v>40457</v>
      </c>
      <c r="H24" s="66">
        <v>40455</v>
      </c>
      <c r="I24" s="66">
        <v>40459</v>
      </c>
      <c r="J24" s="57">
        <f t="shared" si="2"/>
        <v>4.2040000000000001E-2</v>
      </c>
      <c r="K24" s="58">
        <v>0</v>
      </c>
      <c r="L24" s="58">
        <v>0</v>
      </c>
      <c r="M24" s="59">
        <f t="shared" si="3"/>
        <v>4.2040000000000001E-2</v>
      </c>
      <c r="N24" s="60">
        <v>4.2040000000000001E-2</v>
      </c>
      <c r="O24" s="60">
        <v>0</v>
      </c>
      <c r="P24" s="59">
        <v>0</v>
      </c>
      <c r="Q24" s="61">
        <f t="shared" si="4"/>
        <v>4.2040000000000001E-2</v>
      </c>
      <c r="R24" s="60">
        <f t="shared" si="5"/>
        <v>4.2040000000000001E-2</v>
      </c>
      <c r="S24" s="60">
        <f t="shared" si="7"/>
        <v>0</v>
      </c>
      <c r="T24" s="60">
        <f t="shared" si="7"/>
        <v>0</v>
      </c>
      <c r="U24" s="60">
        <f>SUM(R24:S24:T24)</f>
        <v>4.2040000000000001E-2</v>
      </c>
      <c r="V24" s="60"/>
      <c r="W24" s="60">
        <v>0</v>
      </c>
      <c r="X24" s="60">
        <v>0</v>
      </c>
      <c r="Y24" s="60">
        <v>0</v>
      </c>
      <c r="Z24" s="60">
        <v>0</v>
      </c>
      <c r="AA24" s="60">
        <v>0</v>
      </c>
      <c r="AB24" s="60">
        <v>0</v>
      </c>
      <c r="AC24" s="60">
        <v>0</v>
      </c>
      <c r="AD24" s="60">
        <v>0</v>
      </c>
      <c r="AE24" s="62"/>
      <c r="AF24" s="36"/>
      <c r="AK24" s="64">
        <v>1</v>
      </c>
      <c r="AL24" s="1">
        <f t="shared" si="6"/>
        <v>1</v>
      </c>
    </row>
    <row r="25" spans="1:38" s="63" customFormat="1">
      <c r="A25" s="22" t="s">
        <v>218</v>
      </c>
      <c r="B25" s="65">
        <v>761396209</v>
      </c>
      <c r="C25" s="22" t="s">
        <v>78</v>
      </c>
      <c r="G25" s="56">
        <v>40543</v>
      </c>
      <c r="H25" s="56">
        <v>40541</v>
      </c>
      <c r="I25" s="56">
        <v>40550</v>
      </c>
      <c r="J25" s="57">
        <f>SUM(K25:M25)</f>
        <v>5.2940000000000001E-2</v>
      </c>
      <c r="K25" s="58">
        <v>0</v>
      </c>
      <c r="L25" s="58">
        <v>0</v>
      </c>
      <c r="M25" s="59">
        <f>N25+O25+V25+Z25+AD25</f>
        <v>5.2940000000000001E-2</v>
      </c>
      <c r="N25" s="60">
        <v>5.2940000000000001E-2</v>
      </c>
      <c r="O25" s="60">
        <v>0</v>
      </c>
      <c r="P25" s="59">
        <v>0</v>
      </c>
      <c r="Q25" s="61">
        <f>N25+O25+P25</f>
        <v>5.2940000000000001E-2</v>
      </c>
      <c r="R25" s="60">
        <f t="shared" si="5"/>
        <v>5.2940000000000001E-2</v>
      </c>
      <c r="S25" s="60">
        <f>O25*$AK25</f>
        <v>0</v>
      </c>
      <c r="T25" s="60">
        <f>P25*$AK25</f>
        <v>0</v>
      </c>
      <c r="U25" s="60">
        <f>SUM(R25:S25:T25)</f>
        <v>5.2940000000000001E-2</v>
      </c>
      <c r="V25" s="60"/>
      <c r="W25" s="60">
        <v>0</v>
      </c>
      <c r="X25" s="60">
        <v>0</v>
      </c>
      <c r="Y25" s="60">
        <v>0</v>
      </c>
      <c r="Z25" s="60">
        <v>0</v>
      </c>
      <c r="AA25" s="60">
        <v>0</v>
      </c>
      <c r="AB25" s="60">
        <v>0</v>
      </c>
      <c r="AC25" s="60">
        <v>0</v>
      </c>
      <c r="AD25" s="60">
        <v>0</v>
      </c>
      <c r="AE25" s="62"/>
      <c r="AF25" s="36"/>
      <c r="AK25" s="64">
        <v>1</v>
      </c>
      <c r="AL25" s="1">
        <f t="shared" si="6"/>
        <v>1</v>
      </c>
    </row>
    <row r="26" spans="1:38" s="63" customFormat="1">
      <c r="A26" s="22"/>
      <c r="B26" s="65"/>
      <c r="C26" s="22"/>
      <c r="G26" s="66"/>
      <c r="H26" s="66"/>
      <c r="I26" s="66"/>
      <c r="J26" s="58"/>
      <c r="K26" s="58"/>
      <c r="L26" s="58"/>
      <c r="M26" s="58"/>
      <c r="N26" s="58"/>
      <c r="O26" s="58"/>
      <c r="P26" s="58"/>
      <c r="Q26" s="58"/>
      <c r="R26" s="58"/>
      <c r="S26" s="58"/>
      <c r="T26" s="58"/>
      <c r="U26" s="58"/>
      <c r="V26" s="58"/>
      <c r="W26" s="58"/>
      <c r="X26" s="58"/>
      <c r="Y26" s="58"/>
      <c r="Z26" s="58"/>
      <c r="AA26" s="58"/>
      <c r="AB26" s="58"/>
      <c r="AC26" s="58"/>
      <c r="AD26" s="58"/>
      <c r="AE26" s="62"/>
      <c r="AF26" s="62"/>
      <c r="AK26" s="64"/>
      <c r="AL26" s="67"/>
    </row>
    <row r="27" spans="1:38" s="63" customFormat="1">
      <c r="A27" s="22" t="s">
        <v>219</v>
      </c>
      <c r="B27" s="65">
        <v>761396308</v>
      </c>
      <c r="C27" s="22" t="s">
        <v>79</v>
      </c>
      <c r="G27" s="66">
        <v>40275</v>
      </c>
      <c r="H27" s="66">
        <v>40273</v>
      </c>
      <c r="I27" s="66">
        <v>40277</v>
      </c>
      <c r="J27" s="57">
        <f t="shared" si="2"/>
        <v>5.6800000000000002E-3</v>
      </c>
      <c r="K27" s="58">
        <v>0</v>
      </c>
      <c r="L27" s="58">
        <v>0</v>
      </c>
      <c r="M27" s="59">
        <f t="shared" si="3"/>
        <v>5.6800000000000002E-3</v>
      </c>
      <c r="N27" s="60">
        <v>5.6800000000000002E-3</v>
      </c>
      <c r="O27" s="60">
        <v>0</v>
      </c>
      <c r="P27" s="59">
        <v>0</v>
      </c>
      <c r="Q27" s="61">
        <f t="shared" si="4"/>
        <v>5.6800000000000002E-3</v>
      </c>
      <c r="R27" s="60">
        <f t="shared" si="5"/>
        <v>5.6800000000000002E-3</v>
      </c>
      <c r="S27" s="60">
        <f t="shared" ref="S27:T29" si="8">O27*$AK27</f>
        <v>0</v>
      </c>
      <c r="T27" s="60">
        <f t="shared" si="8"/>
        <v>0</v>
      </c>
      <c r="U27" s="60">
        <f>SUM(R27:S27:T27)</f>
        <v>5.6800000000000002E-3</v>
      </c>
      <c r="V27" s="60"/>
      <c r="W27" s="60">
        <v>0</v>
      </c>
      <c r="X27" s="60">
        <v>0</v>
      </c>
      <c r="Y27" s="60">
        <v>0</v>
      </c>
      <c r="Z27" s="60">
        <v>0</v>
      </c>
      <c r="AA27" s="60">
        <v>0</v>
      </c>
      <c r="AB27" s="60">
        <v>0</v>
      </c>
      <c r="AC27" s="60">
        <v>0</v>
      </c>
      <c r="AD27" s="60">
        <v>0</v>
      </c>
      <c r="AE27" s="62"/>
      <c r="AF27" s="36"/>
      <c r="AK27" s="64">
        <v>1</v>
      </c>
      <c r="AL27" s="1">
        <f t="shared" si="6"/>
        <v>1</v>
      </c>
    </row>
    <row r="28" spans="1:38" s="63" customFormat="1">
      <c r="A28" s="22" t="s">
        <v>219</v>
      </c>
      <c r="B28" s="65">
        <v>761396308</v>
      </c>
      <c r="C28" s="22" t="s">
        <v>79</v>
      </c>
      <c r="G28" s="66">
        <v>40361</v>
      </c>
      <c r="H28" s="66">
        <v>40361</v>
      </c>
      <c r="I28" s="66">
        <v>40368</v>
      </c>
      <c r="J28" s="57">
        <f t="shared" si="2"/>
        <v>2.0150000000000001E-2</v>
      </c>
      <c r="K28" s="58">
        <v>0</v>
      </c>
      <c r="L28" s="58">
        <v>0</v>
      </c>
      <c r="M28" s="59">
        <f t="shared" si="3"/>
        <v>2.0150000000000001E-2</v>
      </c>
      <c r="N28" s="60">
        <v>2.0150000000000001E-2</v>
      </c>
      <c r="O28" s="60">
        <v>0</v>
      </c>
      <c r="P28" s="59">
        <v>0</v>
      </c>
      <c r="Q28" s="61">
        <f t="shared" si="4"/>
        <v>2.0150000000000001E-2</v>
      </c>
      <c r="R28" s="60">
        <f t="shared" si="5"/>
        <v>2.0150000000000001E-2</v>
      </c>
      <c r="S28" s="60">
        <f t="shared" si="8"/>
        <v>0</v>
      </c>
      <c r="T28" s="60">
        <f t="shared" si="8"/>
        <v>0</v>
      </c>
      <c r="U28" s="60">
        <f>SUM(R28:S28:T28)</f>
        <v>2.0150000000000001E-2</v>
      </c>
      <c r="V28" s="60"/>
      <c r="W28" s="60">
        <v>0</v>
      </c>
      <c r="X28" s="60">
        <v>0</v>
      </c>
      <c r="Y28" s="60">
        <v>0</v>
      </c>
      <c r="Z28" s="60">
        <v>0</v>
      </c>
      <c r="AA28" s="60">
        <v>0</v>
      </c>
      <c r="AB28" s="60">
        <v>0</v>
      </c>
      <c r="AC28" s="60">
        <v>0</v>
      </c>
      <c r="AD28" s="60">
        <v>0</v>
      </c>
      <c r="AE28" s="62"/>
      <c r="AF28" s="36"/>
      <c r="AK28" s="64">
        <v>1</v>
      </c>
      <c r="AL28" s="1">
        <f t="shared" si="6"/>
        <v>1</v>
      </c>
    </row>
    <row r="29" spans="1:38" s="63" customFormat="1">
      <c r="A29" s="22" t="s">
        <v>219</v>
      </c>
      <c r="B29" s="65">
        <v>761396308</v>
      </c>
      <c r="C29" s="22" t="s">
        <v>79</v>
      </c>
      <c r="G29" s="66">
        <v>40457</v>
      </c>
      <c r="H29" s="66">
        <v>40455</v>
      </c>
      <c r="I29" s="66">
        <v>40459</v>
      </c>
      <c r="J29" s="57">
        <f t="shared" si="2"/>
        <v>2.145E-2</v>
      </c>
      <c r="K29" s="58">
        <v>0</v>
      </c>
      <c r="L29" s="58">
        <v>0</v>
      </c>
      <c r="M29" s="59">
        <f t="shared" si="3"/>
        <v>2.145E-2</v>
      </c>
      <c r="N29" s="60">
        <v>2.145E-2</v>
      </c>
      <c r="O29" s="60">
        <v>0</v>
      </c>
      <c r="P29" s="59">
        <v>0</v>
      </c>
      <c r="Q29" s="61">
        <f t="shared" si="4"/>
        <v>2.145E-2</v>
      </c>
      <c r="R29" s="60">
        <f t="shared" si="5"/>
        <v>2.145E-2</v>
      </c>
      <c r="S29" s="60">
        <f t="shared" si="8"/>
        <v>0</v>
      </c>
      <c r="T29" s="60">
        <f t="shared" si="8"/>
        <v>0</v>
      </c>
      <c r="U29" s="60">
        <f>SUM(R29:S29:T29)</f>
        <v>2.145E-2</v>
      </c>
      <c r="V29" s="60"/>
      <c r="W29" s="60">
        <v>0</v>
      </c>
      <c r="X29" s="60">
        <v>0</v>
      </c>
      <c r="Y29" s="60">
        <v>0</v>
      </c>
      <c r="Z29" s="60">
        <v>0</v>
      </c>
      <c r="AA29" s="60">
        <v>0</v>
      </c>
      <c r="AB29" s="60">
        <v>0</v>
      </c>
      <c r="AC29" s="60">
        <v>0</v>
      </c>
      <c r="AD29" s="60">
        <v>0</v>
      </c>
      <c r="AE29" s="62"/>
      <c r="AF29" s="36"/>
      <c r="AK29" s="64">
        <v>1</v>
      </c>
      <c r="AL29" s="1">
        <f t="shared" si="6"/>
        <v>1</v>
      </c>
    </row>
    <row r="30" spans="1:38" s="63" customFormat="1">
      <c r="A30" s="22" t="s">
        <v>219</v>
      </c>
      <c r="B30" s="65">
        <v>761396308</v>
      </c>
      <c r="C30" s="22" t="s">
        <v>79</v>
      </c>
      <c r="G30" s="56">
        <v>40543</v>
      </c>
      <c r="H30" s="56">
        <v>40541</v>
      </c>
      <c r="I30" s="56">
        <v>40550</v>
      </c>
      <c r="J30" s="57">
        <f>SUM(K30:M30)</f>
        <v>7.9880000000000007E-2</v>
      </c>
      <c r="K30" s="58">
        <v>0</v>
      </c>
      <c r="L30" s="58">
        <v>0</v>
      </c>
      <c r="M30" s="59">
        <f>N30+O30+V30+Z30+AD30</f>
        <v>7.9880000000000007E-2</v>
      </c>
      <c r="N30" s="60">
        <v>7.9880000000000007E-2</v>
      </c>
      <c r="O30" s="60">
        <v>0</v>
      </c>
      <c r="P30" s="59">
        <v>0</v>
      </c>
      <c r="Q30" s="61">
        <f>N30+O30+P30</f>
        <v>7.9880000000000007E-2</v>
      </c>
      <c r="R30" s="60">
        <f t="shared" si="5"/>
        <v>7.9880000000000007E-2</v>
      </c>
      <c r="S30" s="60">
        <f>O30*$AK30</f>
        <v>0</v>
      </c>
      <c r="T30" s="60">
        <f>P30*$AK30</f>
        <v>0</v>
      </c>
      <c r="U30" s="60">
        <f>SUM(R30:S30:T30)</f>
        <v>7.9880000000000007E-2</v>
      </c>
      <c r="V30" s="60"/>
      <c r="W30" s="60">
        <v>0</v>
      </c>
      <c r="X30" s="60">
        <v>0</v>
      </c>
      <c r="Y30" s="60">
        <v>0</v>
      </c>
      <c r="Z30" s="60">
        <v>0</v>
      </c>
      <c r="AA30" s="60">
        <v>0</v>
      </c>
      <c r="AB30" s="60">
        <v>0</v>
      </c>
      <c r="AC30" s="60">
        <v>0</v>
      </c>
      <c r="AD30" s="60">
        <v>0</v>
      </c>
      <c r="AE30" s="62"/>
      <c r="AF30" s="36"/>
      <c r="AK30" s="64">
        <v>1</v>
      </c>
      <c r="AL30" s="1">
        <f t="shared" si="6"/>
        <v>1</v>
      </c>
    </row>
    <row r="31" spans="1:38" s="63" customFormat="1">
      <c r="A31" s="22"/>
      <c r="B31" s="65"/>
      <c r="C31" s="22"/>
      <c r="G31" s="66"/>
      <c r="H31" s="66"/>
      <c r="I31" s="66"/>
      <c r="J31" s="58"/>
      <c r="K31" s="58"/>
      <c r="L31" s="58"/>
      <c r="M31" s="58"/>
      <c r="N31" s="58"/>
      <c r="O31" s="58"/>
      <c r="P31" s="58"/>
      <c r="Q31" s="58"/>
      <c r="R31" s="58"/>
      <c r="S31" s="58"/>
      <c r="T31" s="58"/>
      <c r="U31" s="58"/>
      <c r="V31" s="58"/>
      <c r="W31" s="58"/>
      <c r="X31" s="58"/>
      <c r="Y31" s="58"/>
      <c r="Z31" s="58"/>
      <c r="AA31" s="58"/>
      <c r="AB31" s="58"/>
      <c r="AC31" s="58"/>
      <c r="AD31" s="58"/>
      <c r="AE31" s="62"/>
      <c r="AF31" s="62"/>
      <c r="AK31" s="64"/>
      <c r="AL31" s="67"/>
    </row>
    <row r="32" spans="1:38" s="63" customFormat="1">
      <c r="A32" s="22" t="s">
        <v>220</v>
      </c>
      <c r="B32" s="65">
        <v>761396506</v>
      </c>
      <c r="C32" s="22" t="s">
        <v>80</v>
      </c>
      <c r="G32" s="66">
        <v>40275</v>
      </c>
      <c r="H32" s="66">
        <v>40273</v>
      </c>
      <c r="I32" s="66">
        <v>40277</v>
      </c>
      <c r="J32" s="57">
        <f t="shared" si="2"/>
        <v>3.3430000000000001E-2</v>
      </c>
      <c r="K32" s="58">
        <v>0</v>
      </c>
      <c r="L32" s="58">
        <v>0</v>
      </c>
      <c r="M32" s="59">
        <f t="shared" si="3"/>
        <v>3.3430000000000001E-2</v>
      </c>
      <c r="N32" s="60">
        <v>3.3430000000000001E-2</v>
      </c>
      <c r="O32" s="60">
        <v>0</v>
      </c>
      <c r="P32" s="59">
        <v>0</v>
      </c>
      <c r="Q32" s="61">
        <f t="shared" si="4"/>
        <v>3.3430000000000001E-2</v>
      </c>
      <c r="R32" s="60">
        <f t="shared" si="5"/>
        <v>3.3430000000000001E-2</v>
      </c>
      <c r="S32" s="60">
        <f t="shared" ref="S32:T34" si="9">O32*$AK32</f>
        <v>0</v>
      </c>
      <c r="T32" s="60">
        <f t="shared" si="9"/>
        <v>0</v>
      </c>
      <c r="U32" s="60">
        <f>SUM(R32:S32:T32)</f>
        <v>3.3430000000000001E-2</v>
      </c>
      <c r="V32" s="60"/>
      <c r="W32" s="60">
        <v>0</v>
      </c>
      <c r="X32" s="60">
        <v>0</v>
      </c>
      <c r="Y32" s="60">
        <v>0</v>
      </c>
      <c r="Z32" s="60">
        <v>0</v>
      </c>
      <c r="AA32" s="60">
        <v>0</v>
      </c>
      <c r="AB32" s="60">
        <v>0</v>
      </c>
      <c r="AC32" s="60">
        <v>0</v>
      </c>
      <c r="AD32" s="60">
        <v>0</v>
      </c>
      <c r="AE32" s="62"/>
      <c r="AF32" s="36"/>
      <c r="AK32" s="64">
        <v>1</v>
      </c>
      <c r="AL32" s="1">
        <f t="shared" si="6"/>
        <v>1</v>
      </c>
    </row>
    <row r="33" spans="1:38" s="63" customFormat="1">
      <c r="A33" s="22" t="s">
        <v>220</v>
      </c>
      <c r="B33" s="65">
        <v>761396506</v>
      </c>
      <c r="C33" s="22" t="s">
        <v>80</v>
      </c>
      <c r="G33" s="66">
        <v>40361</v>
      </c>
      <c r="H33" s="66">
        <v>40361</v>
      </c>
      <c r="I33" s="66">
        <v>40368</v>
      </c>
      <c r="J33" s="57">
        <f t="shared" si="2"/>
        <v>1.7950000000000001E-2</v>
      </c>
      <c r="K33" s="58">
        <v>0</v>
      </c>
      <c r="L33" s="58">
        <v>0</v>
      </c>
      <c r="M33" s="59">
        <f t="shared" si="3"/>
        <v>1.7950000000000001E-2</v>
      </c>
      <c r="N33" s="60">
        <v>1.7950000000000001E-2</v>
      </c>
      <c r="O33" s="60">
        <v>0</v>
      </c>
      <c r="P33" s="59">
        <v>0</v>
      </c>
      <c r="Q33" s="61">
        <f t="shared" si="4"/>
        <v>1.7950000000000001E-2</v>
      </c>
      <c r="R33" s="60">
        <f t="shared" si="5"/>
        <v>1.7950000000000001E-2</v>
      </c>
      <c r="S33" s="60">
        <f t="shared" si="9"/>
        <v>0</v>
      </c>
      <c r="T33" s="60">
        <f t="shared" si="9"/>
        <v>0</v>
      </c>
      <c r="U33" s="60">
        <f>SUM(R33:S33:T33)</f>
        <v>1.7950000000000001E-2</v>
      </c>
      <c r="V33" s="60"/>
      <c r="W33" s="60">
        <v>0</v>
      </c>
      <c r="X33" s="60">
        <v>0</v>
      </c>
      <c r="Y33" s="60">
        <v>0</v>
      </c>
      <c r="Z33" s="60">
        <v>0</v>
      </c>
      <c r="AA33" s="60">
        <v>0</v>
      </c>
      <c r="AB33" s="60">
        <v>0</v>
      </c>
      <c r="AC33" s="60">
        <v>0</v>
      </c>
      <c r="AD33" s="60">
        <v>0</v>
      </c>
      <c r="AE33" s="62"/>
      <c r="AF33" s="36"/>
      <c r="AK33" s="64">
        <v>1</v>
      </c>
      <c r="AL33" s="1">
        <f t="shared" si="6"/>
        <v>1</v>
      </c>
    </row>
    <row r="34" spans="1:38" s="63" customFormat="1">
      <c r="A34" s="22" t="s">
        <v>220</v>
      </c>
      <c r="B34" s="65">
        <v>761396506</v>
      </c>
      <c r="C34" s="22" t="s">
        <v>80</v>
      </c>
      <c r="G34" s="66">
        <v>40457</v>
      </c>
      <c r="H34" s="66">
        <v>40455</v>
      </c>
      <c r="I34" s="66">
        <v>40459</v>
      </c>
      <c r="J34" s="57">
        <f t="shared" si="2"/>
        <v>2.2710000000000001E-2</v>
      </c>
      <c r="K34" s="58">
        <v>0</v>
      </c>
      <c r="L34" s="58">
        <v>0</v>
      </c>
      <c r="M34" s="59">
        <f t="shared" si="3"/>
        <v>2.2710000000000001E-2</v>
      </c>
      <c r="N34" s="60">
        <v>2.2710000000000001E-2</v>
      </c>
      <c r="O34" s="60">
        <v>0</v>
      </c>
      <c r="P34" s="59">
        <v>0</v>
      </c>
      <c r="Q34" s="61">
        <f t="shared" si="4"/>
        <v>2.2710000000000001E-2</v>
      </c>
      <c r="R34" s="60">
        <f t="shared" si="5"/>
        <v>2.2710000000000001E-2</v>
      </c>
      <c r="S34" s="60">
        <f t="shared" si="9"/>
        <v>0</v>
      </c>
      <c r="T34" s="60">
        <f t="shared" si="9"/>
        <v>0</v>
      </c>
      <c r="U34" s="60">
        <f>SUM(R34:S34:T34)</f>
        <v>2.2710000000000001E-2</v>
      </c>
      <c r="V34" s="60"/>
      <c r="W34" s="60">
        <v>0</v>
      </c>
      <c r="X34" s="60">
        <v>0</v>
      </c>
      <c r="Y34" s="60">
        <v>0</v>
      </c>
      <c r="Z34" s="60">
        <v>0</v>
      </c>
      <c r="AA34" s="60">
        <v>0</v>
      </c>
      <c r="AB34" s="60">
        <v>0</v>
      </c>
      <c r="AC34" s="60">
        <v>0</v>
      </c>
      <c r="AD34" s="60">
        <v>0</v>
      </c>
      <c r="AE34" s="62"/>
      <c r="AF34" s="36"/>
      <c r="AK34" s="64">
        <v>1</v>
      </c>
      <c r="AL34" s="1">
        <f t="shared" si="6"/>
        <v>1</v>
      </c>
    </row>
    <row r="35" spans="1:38" s="63" customFormat="1">
      <c r="A35" s="22" t="s">
        <v>220</v>
      </c>
      <c r="B35" s="65">
        <v>761396506</v>
      </c>
      <c r="C35" s="22" t="s">
        <v>80</v>
      </c>
      <c r="G35" s="56">
        <v>40543</v>
      </c>
      <c r="H35" s="56">
        <v>40541</v>
      </c>
      <c r="I35" s="56">
        <v>40550</v>
      </c>
      <c r="J35" s="57">
        <f>SUM(K35:M35)</f>
        <v>0.38577</v>
      </c>
      <c r="K35" s="58">
        <v>0</v>
      </c>
      <c r="L35" s="58">
        <v>0</v>
      </c>
      <c r="M35" s="59">
        <f>N35+O35+V35+Z35+AD35</f>
        <v>0.38577</v>
      </c>
      <c r="N35" s="60">
        <v>0.38577</v>
      </c>
      <c r="O35" s="60">
        <v>0</v>
      </c>
      <c r="P35" s="59">
        <v>0</v>
      </c>
      <c r="Q35" s="61">
        <f>N35+O35+P35</f>
        <v>0.38577</v>
      </c>
      <c r="R35" s="60">
        <f t="shared" si="5"/>
        <v>0.38577</v>
      </c>
      <c r="S35" s="60">
        <f>O35*$AK35</f>
        <v>0</v>
      </c>
      <c r="T35" s="60">
        <f>P35*$AK35</f>
        <v>0</v>
      </c>
      <c r="U35" s="60">
        <f>SUM(R35:S35:T35)</f>
        <v>0.38577</v>
      </c>
      <c r="V35" s="60"/>
      <c r="W35" s="60">
        <v>0</v>
      </c>
      <c r="X35" s="60">
        <v>0</v>
      </c>
      <c r="Y35" s="60">
        <v>0</v>
      </c>
      <c r="Z35" s="60">
        <v>0</v>
      </c>
      <c r="AA35" s="60">
        <v>0</v>
      </c>
      <c r="AB35" s="60">
        <v>0</v>
      </c>
      <c r="AC35" s="60">
        <v>0</v>
      </c>
      <c r="AD35" s="60">
        <v>0</v>
      </c>
      <c r="AE35" s="62"/>
      <c r="AF35" s="36"/>
      <c r="AK35" s="64">
        <v>1</v>
      </c>
      <c r="AL35" s="1">
        <f t="shared" si="6"/>
        <v>1</v>
      </c>
    </row>
    <row r="36" spans="1:38" s="63" customFormat="1">
      <c r="A36" s="22"/>
      <c r="B36" s="65"/>
      <c r="C36" s="22"/>
      <c r="G36" s="66"/>
      <c r="H36" s="66"/>
      <c r="I36" s="66"/>
      <c r="J36" s="58"/>
      <c r="K36" s="58"/>
      <c r="L36" s="58"/>
      <c r="M36" s="58"/>
      <c r="N36" s="58"/>
      <c r="O36" s="58"/>
      <c r="P36" s="58"/>
      <c r="Q36" s="58"/>
      <c r="R36" s="58"/>
      <c r="S36" s="58"/>
      <c r="T36" s="58"/>
      <c r="U36" s="58"/>
      <c r="V36" s="58"/>
      <c r="W36" s="58"/>
      <c r="X36" s="58"/>
      <c r="Y36" s="58"/>
      <c r="Z36" s="58"/>
      <c r="AA36" s="58"/>
      <c r="AB36" s="58"/>
      <c r="AC36" s="58"/>
      <c r="AD36" s="58"/>
      <c r="AE36" s="62"/>
      <c r="AF36" s="62"/>
      <c r="AK36" s="64"/>
      <c r="AL36" s="67"/>
    </row>
    <row r="37" spans="1:38" s="63" customFormat="1">
      <c r="A37" s="22" t="s">
        <v>221</v>
      </c>
      <c r="B37" s="65">
        <v>761396605</v>
      </c>
      <c r="C37" s="22" t="s">
        <v>81</v>
      </c>
      <c r="G37" s="66">
        <v>40275</v>
      </c>
      <c r="H37" s="66">
        <v>40273</v>
      </c>
      <c r="I37" s="66">
        <v>40277</v>
      </c>
      <c r="J37" s="57">
        <f t="shared" si="2"/>
        <v>0.12975</v>
      </c>
      <c r="K37" s="58">
        <v>0</v>
      </c>
      <c r="L37" s="58">
        <v>0</v>
      </c>
      <c r="M37" s="59">
        <f t="shared" si="3"/>
        <v>0.12975</v>
      </c>
      <c r="N37" s="60">
        <v>0.12975</v>
      </c>
      <c r="O37" s="60">
        <v>0</v>
      </c>
      <c r="P37" s="59">
        <v>1.333E-2</v>
      </c>
      <c r="Q37" s="61">
        <f t="shared" si="4"/>
        <v>0.14308000000000001</v>
      </c>
      <c r="R37" s="60">
        <f t="shared" si="5"/>
        <v>0.12259</v>
      </c>
      <c r="S37" s="60">
        <f t="shared" ref="S37:T39" si="10">O37*$AK37</f>
        <v>0</v>
      </c>
      <c r="T37" s="60">
        <f t="shared" si="10"/>
        <v>1.2594184000000001E-2</v>
      </c>
      <c r="U37" s="60">
        <f>SUM(R37:S37:T37)</f>
        <v>0.13518418400000001</v>
      </c>
      <c r="V37" s="60"/>
      <c r="W37" s="60">
        <v>0</v>
      </c>
      <c r="X37" s="60">
        <v>0</v>
      </c>
      <c r="Y37" s="60">
        <v>0</v>
      </c>
      <c r="Z37" s="60">
        <v>0</v>
      </c>
      <c r="AA37" s="60">
        <v>1.333E-2</v>
      </c>
      <c r="AB37" s="60">
        <v>0</v>
      </c>
      <c r="AC37" s="60">
        <v>0</v>
      </c>
      <c r="AD37" s="60">
        <v>0</v>
      </c>
      <c r="AE37" s="62"/>
      <c r="AF37" s="36"/>
      <c r="AK37" s="64">
        <f>94.48/100</f>
        <v>0.94480000000000008</v>
      </c>
      <c r="AL37" s="68">
        <f t="shared" si="6"/>
        <v>0.94481537601341903</v>
      </c>
    </row>
    <row r="38" spans="1:38" s="63" customFormat="1">
      <c r="A38" s="22" t="s">
        <v>221</v>
      </c>
      <c r="B38" s="65">
        <v>761396605</v>
      </c>
      <c r="C38" s="22" t="s">
        <v>81</v>
      </c>
      <c r="G38" s="66">
        <v>40361</v>
      </c>
      <c r="H38" s="66">
        <v>40361</v>
      </c>
      <c r="I38" s="66">
        <v>40368</v>
      </c>
      <c r="J38" s="57">
        <f t="shared" si="2"/>
        <v>0.36020000000000002</v>
      </c>
      <c r="K38" s="58">
        <v>0</v>
      </c>
      <c r="L38" s="58">
        <v>0</v>
      </c>
      <c r="M38" s="59">
        <f t="shared" si="3"/>
        <v>0.36020000000000002</v>
      </c>
      <c r="N38" s="60">
        <v>0.36020000000000002</v>
      </c>
      <c r="O38" s="60">
        <v>0</v>
      </c>
      <c r="P38" s="59">
        <v>1.333E-2</v>
      </c>
      <c r="Q38" s="61">
        <f t="shared" si="4"/>
        <v>0.37353000000000003</v>
      </c>
      <c r="R38" s="60">
        <f t="shared" si="5"/>
        <v>0.34032000000000001</v>
      </c>
      <c r="S38" s="60">
        <f t="shared" si="10"/>
        <v>0</v>
      </c>
      <c r="T38" s="60">
        <f t="shared" si="10"/>
        <v>1.2594184000000001E-2</v>
      </c>
      <c r="U38" s="60">
        <f>SUM(R38:S38:T38)</f>
        <v>0.35291418400000002</v>
      </c>
      <c r="V38" s="60"/>
      <c r="W38" s="60">
        <v>0</v>
      </c>
      <c r="X38" s="60">
        <v>0</v>
      </c>
      <c r="Y38" s="60">
        <v>0</v>
      </c>
      <c r="Z38" s="60">
        <v>0</v>
      </c>
      <c r="AA38" s="60">
        <v>1.333E-2</v>
      </c>
      <c r="AB38" s="60">
        <v>0</v>
      </c>
      <c r="AC38" s="60">
        <v>0</v>
      </c>
      <c r="AD38" s="60">
        <v>0</v>
      </c>
      <c r="AE38" s="62"/>
      <c r="AF38" s="36"/>
      <c r="AK38" s="64">
        <f>94.48/100</f>
        <v>0.94480000000000008</v>
      </c>
      <c r="AL38" s="68">
        <f t="shared" si="6"/>
        <v>0.94480813856986046</v>
      </c>
    </row>
    <row r="39" spans="1:38" s="63" customFormat="1">
      <c r="A39" s="22" t="s">
        <v>221</v>
      </c>
      <c r="B39" s="65">
        <v>761396605</v>
      </c>
      <c r="C39" s="22" t="s">
        <v>81</v>
      </c>
      <c r="G39" s="66">
        <v>40457</v>
      </c>
      <c r="H39" s="66">
        <v>40455</v>
      </c>
      <c r="I39" s="66">
        <v>40459</v>
      </c>
      <c r="J39" s="57">
        <f t="shared" si="2"/>
        <v>0.18207999999999999</v>
      </c>
      <c r="K39" s="58">
        <v>0</v>
      </c>
      <c r="L39" s="58">
        <v>0</v>
      </c>
      <c r="M39" s="59">
        <f t="shared" si="3"/>
        <v>0.18207999999999999</v>
      </c>
      <c r="N39" s="60">
        <v>0.18207999999999999</v>
      </c>
      <c r="O39" s="60">
        <v>0</v>
      </c>
      <c r="P39" s="59">
        <v>1.333E-2</v>
      </c>
      <c r="Q39" s="61">
        <f t="shared" si="4"/>
        <v>0.19541</v>
      </c>
      <c r="R39" s="60">
        <f t="shared" si="5"/>
        <v>0.17202999999999999</v>
      </c>
      <c r="S39" s="60">
        <f t="shared" si="10"/>
        <v>0</v>
      </c>
      <c r="T39" s="60">
        <f t="shared" si="10"/>
        <v>1.2594184000000001E-2</v>
      </c>
      <c r="U39" s="60">
        <f>SUM(R39:S39:T39)</f>
        <v>0.184624184</v>
      </c>
      <c r="V39" s="60"/>
      <c r="W39" s="60">
        <v>0</v>
      </c>
      <c r="X39" s="60">
        <v>0</v>
      </c>
      <c r="Y39" s="60">
        <v>0</v>
      </c>
      <c r="Z39" s="60">
        <v>0</v>
      </c>
      <c r="AA39" s="60">
        <v>1.333E-2</v>
      </c>
      <c r="AB39" s="60">
        <v>0</v>
      </c>
      <c r="AC39" s="60">
        <v>0</v>
      </c>
      <c r="AD39" s="60">
        <v>0</v>
      </c>
      <c r="AE39" s="62"/>
      <c r="AF39" s="36"/>
      <c r="AK39" s="64">
        <f>94.48/100</f>
        <v>0.94480000000000008</v>
      </c>
      <c r="AL39" s="68">
        <f t="shared" si="6"/>
        <v>0.94480417583542298</v>
      </c>
    </row>
    <row r="40" spans="1:38" s="63" customFormat="1">
      <c r="A40" s="22" t="s">
        <v>221</v>
      </c>
      <c r="B40" s="65">
        <v>761396605</v>
      </c>
      <c r="C40" s="22" t="s">
        <v>81</v>
      </c>
      <c r="G40" s="56">
        <v>40543</v>
      </c>
      <c r="H40" s="56">
        <v>40541</v>
      </c>
      <c r="I40" s="56">
        <v>40550</v>
      </c>
      <c r="J40" s="57">
        <f>SUM(K40:M40)</f>
        <v>0.17174</v>
      </c>
      <c r="K40" s="58">
        <v>0</v>
      </c>
      <c r="L40" s="58">
        <v>0</v>
      </c>
      <c r="M40" s="59">
        <f>N40+O40+V40+Z40+AD40</f>
        <v>0.17174</v>
      </c>
      <c r="N40" s="60">
        <v>0.17174</v>
      </c>
      <c r="O40" s="60">
        <v>0</v>
      </c>
      <c r="P40" s="59">
        <v>1.333E-2</v>
      </c>
      <c r="Q40" s="61">
        <f>N40+O40+P40</f>
        <v>0.18507000000000001</v>
      </c>
      <c r="R40" s="60">
        <f t="shared" si="5"/>
        <v>0.16225999999999999</v>
      </c>
      <c r="S40" s="60">
        <f>O40*$AK40</f>
        <v>0</v>
      </c>
      <c r="T40" s="60">
        <f>P40*$AK40</f>
        <v>1.2594184000000001E-2</v>
      </c>
      <c r="U40" s="60">
        <f>SUM(R40:S40:T40)</f>
        <v>0.174854184</v>
      </c>
      <c r="V40" s="60"/>
      <c r="W40" s="60">
        <v>0</v>
      </c>
      <c r="X40" s="60">
        <v>0</v>
      </c>
      <c r="Y40" s="60">
        <v>0</v>
      </c>
      <c r="Z40" s="60">
        <v>0</v>
      </c>
      <c r="AA40" s="60">
        <v>1.333E-2</v>
      </c>
      <c r="AB40" s="60">
        <v>0</v>
      </c>
      <c r="AC40" s="60">
        <v>0</v>
      </c>
      <c r="AD40" s="60">
        <v>0</v>
      </c>
      <c r="AE40" s="62"/>
      <c r="AF40" s="36"/>
      <c r="AK40" s="64">
        <f>94.48/100</f>
        <v>0.94480000000000008</v>
      </c>
      <c r="AL40" s="68">
        <f t="shared" si="6"/>
        <v>0.94480025936132261</v>
      </c>
    </row>
    <row r="41" spans="1:38" s="63" customFormat="1">
      <c r="A41" s="22"/>
      <c r="B41" s="65"/>
      <c r="C41" s="22"/>
      <c r="G41" s="66"/>
      <c r="H41" s="66"/>
      <c r="I41" s="66"/>
      <c r="J41" s="58"/>
      <c r="K41" s="58"/>
      <c r="L41" s="58"/>
      <c r="M41" s="58"/>
      <c r="N41" s="58"/>
      <c r="O41" s="58"/>
      <c r="P41" s="58"/>
      <c r="Q41" s="58"/>
      <c r="R41" s="58"/>
      <c r="S41" s="58"/>
      <c r="T41" s="58"/>
      <c r="U41" s="58"/>
      <c r="V41" s="58"/>
      <c r="W41" s="58"/>
      <c r="X41" s="58"/>
      <c r="Y41" s="58"/>
      <c r="Z41" s="58"/>
      <c r="AA41" s="58"/>
      <c r="AB41" s="58"/>
      <c r="AC41" s="58"/>
      <c r="AD41" s="58"/>
      <c r="AE41" s="62"/>
      <c r="AF41" s="62"/>
      <c r="AK41" s="64"/>
      <c r="AL41" s="67"/>
    </row>
    <row r="42" spans="1:38" s="63" customFormat="1">
      <c r="A42" s="27" t="s">
        <v>222</v>
      </c>
      <c r="B42" s="7">
        <v>761396704</v>
      </c>
      <c r="C42" s="27" t="s">
        <v>82</v>
      </c>
      <c r="G42" s="56">
        <v>40275</v>
      </c>
      <c r="H42" s="56">
        <v>40273</v>
      </c>
      <c r="I42" s="56">
        <v>40277</v>
      </c>
      <c r="J42" s="57">
        <f t="shared" si="2"/>
        <v>4.1709999999999997E-2</v>
      </c>
      <c r="K42" s="58">
        <v>0</v>
      </c>
      <c r="L42" s="58">
        <v>0</v>
      </c>
      <c r="M42" s="59">
        <f t="shared" si="3"/>
        <v>4.1709999999999997E-2</v>
      </c>
      <c r="N42" s="60">
        <v>4.1709999999999997E-2</v>
      </c>
      <c r="O42" s="60">
        <v>0</v>
      </c>
      <c r="P42" s="59">
        <v>0</v>
      </c>
      <c r="Q42" s="61">
        <f t="shared" si="4"/>
        <v>4.1709999999999997E-2</v>
      </c>
      <c r="R42" s="60">
        <f t="shared" si="5"/>
        <v>3.4380000000000001E-2</v>
      </c>
      <c r="S42" s="60">
        <f t="shared" ref="S42:T44" si="11">O42*$AK42</f>
        <v>0</v>
      </c>
      <c r="T42" s="60">
        <f t="shared" si="11"/>
        <v>0</v>
      </c>
      <c r="U42" s="60">
        <f>SUM(R42:S42:T42)</f>
        <v>3.4380000000000001E-2</v>
      </c>
      <c r="V42" s="60"/>
      <c r="W42" s="60">
        <v>0</v>
      </c>
      <c r="X42" s="60">
        <v>0</v>
      </c>
      <c r="Y42" s="60">
        <v>0</v>
      </c>
      <c r="Z42" s="60">
        <v>0</v>
      </c>
      <c r="AA42" s="60">
        <v>0</v>
      </c>
      <c r="AB42" s="60">
        <v>0</v>
      </c>
      <c r="AC42" s="60">
        <v>0</v>
      </c>
      <c r="AD42" s="60">
        <v>0</v>
      </c>
      <c r="AE42" s="62"/>
      <c r="AF42" s="36"/>
      <c r="AK42" s="64">
        <f>82.43/100</f>
        <v>0.82430000000000003</v>
      </c>
      <c r="AL42" s="68">
        <f t="shared" si="6"/>
        <v>0.82426276672260856</v>
      </c>
    </row>
    <row r="43" spans="1:38">
      <c r="A43" s="22" t="s">
        <v>222</v>
      </c>
      <c r="B43" s="65">
        <v>761396704</v>
      </c>
      <c r="C43" s="22" t="s">
        <v>82</v>
      </c>
      <c r="G43" s="66">
        <v>40361</v>
      </c>
      <c r="H43" s="66">
        <v>40361</v>
      </c>
      <c r="I43" s="66">
        <v>40368</v>
      </c>
      <c r="J43" s="57">
        <f t="shared" si="2"/>
        <v>3.1269999999999999E-2</v>
      </c>
      <c r="K43" s="58">
        <v>0</v>
      </c>
      <c r="L43" s="58">
        <v>0</v>
      </c>
      <c r="M43" s="59">
        <f t="shared" si="3"/>
        <v>3.1269999999999999E-2</v>
      </c>
      <c r="N43" s="60">
        <v>3.1269999999999999E-2</v>
      </c>
      <c r="O43" s="60">
        <v>0</v>
      </c>
      <c r="P43" s="59">
        <v>0</v>
      </c>
      <c r="Q43" s="61">
        <f t="shared" si="4"/>
        <v>3.1269999999999999E-2</v>
      </c>
      <c r="R43" s="60">
        <f t="shared" si="5"/>
        <v>2.5780000000000001E-2</v>
      </c>
      <c r="S43" s="60">
        <f t="shared" si="11"/>
        <v>0</v>
      </c>
      <c r="T43" s="60">
        <f t="shared" si="11"/>
        <v>0</v>
      </c>
      <c r="U43" s="60">
        <f>SUM(R43:S43:T43)</f>
        <v>2.5780000000000001E-2</v>
      </c>
      <c r="V43" s="60"/>
      <c r="W43" s="60">
        <v>0</v>
      </c>
      <c r="X43" s="60">
        <v>0</v>
      </c>
      <c r="Y43" s="60">
        <v>0</v>
      </c>
      <c r="Z43" s="60">
        <v>0</v>
      </c>
      <c r="AA43" s="60">
        <v>0</v>
      </c>
      <c r="AB43" s="60">
        <v>0</v>
      </c>
      <c r="AC43" s="60">
        <v>0</v>
      </c>
      <c r="AD43" s="60">
        <v>0</v>
      </c>
      <c r="AE43" s="62"/>
      <c r="AF43" s="36"/>
      <c r="AK43" s="64">
        <f>82.43/100</f>
        <v>0.82430000000000003</v>
      </c>
      <c r="AL43" s="68">
        <f t="shared" si="6"/>
        <v>0.82443236328749603</v>
      </c>
    </row>
    <row r="44" spans="1:38">
      <c r="A44" s="22" t="s">
        <v>222</v>
      </c>
      <c r="B44" s="65">
        <v>761396704</v>
      </c>
      <c r="C44" s="22" t="s">
        <v>82</v>
      </c>
      <c r="G44" s="66">
        <v>40457</v>
      </c>
      <c r="H44" s="66">
        <v>40455</v>
      </c>
      <c r="I44" s="66">
        <v>40459</v>
      </c>
      <c r="J44" s="57">
        <f t="shared" si="2"/>
        <v>0.11601</v>
      </c>
      <c r="K44" s="58">
        <v>0</v>
      </c>
      <c r="L44" s="58">
        <v>0</v>
      </c>
      <c r="M44" s="59">
        <f t="shared" si="3"/>
        <v>0.11601</v>
      </c>
      <c r="N44" s="60">
        <v>0.11601</v>
      </c>
      <c r="O44" s="60">
        <v>0</v>
      </c>
      <c r="P44" s="59">
        <v>0</v>
      </c>
      <c r="Q44" s="61">
        <f t="shared" si="4"/>
        <v>0.11601</v>
      </c>
      <c r="R44" s="60">
        <f t="shared" si="5"/>
        <v>9.5630000000000007E-2</v>
      </c>
      <c r="S44" s="60">
        <f t="shared" si="11"/>
        <v>0</v>
      </c>
      <c r="T44" s="60">
        <f t="shared" si="11"/>
        <v>0</v>
      </c>
      <c r="U44" s="60">
        <f>SUM(R44:S44:T44)</f>
        <v>9.5630000000000007E-2</v>
      </c>
      <c r="V44" s="60"/>
      <c r="W44" s="60">
        <v>0</v>
      </c>
      <c r="X44" s="60">
        <v>0</v>
      </c>
      <c r="Y44" s="60">
        <v>0</v>
      </c>
      <c r="Z44" s="60">
        <v>0</v>
      </c>
      <c r="AA44" s="60">
        <v>0</v>
      </c>
      <c r="AB44" s="60">
        <v>0</v>
      </c>
      <c r="AC44" s="60">
        <v>0</v>
      </c>
      <c r="AD44" s="60">
        <v>0</v>
      </c>
      <c r="AE44" s="62"/>
      <c r="AF44" s="36"/>
      <c r="AK44" s="64">
        <f>82.43/100</f>
        <v>0.82430000000000003</v>
      </c>
      <c r="AL44" s="68">
        <f t="shared" si="6"/>
        <v>0.82432548918196713</v>
      </c>
    </row>
    <row r="45" spans="1:38" s="63" customFormat="1">
      <c r="A45" s="22" t="s">
        <v>222</v>
      </c>
      <c r="B45" s="65">
        <v>761396704</v>
      </c>
      <c r="C45" s="22" t="s">
        <v>82</v>
      </c>
      <c r="G45" s="56">
        <v>40543</v>
      </c>
      <c r="H45" s="56">
        <v>40541</v>
      </c>
      <c r="I45" s="56">
        <v>40550</v>
      </c>
      <c r="J45" s="57">
        <f>SUM(K45:M45)</f>
        <v>0.19828000000000001</v>
      </c>
      <c r="K45" s="58">
        <v>0</v>
      </c>
      <c r="L45" s="58">
        <v>0</v>
      </c>
      <c r="M45" s="59">
        <f>N45+O45+V45+Z45+AD45</f>
        <v>0.19828000000000001</v>
      </c>
      <c r="N45" s="60">
        <v>0.19828000000000001</v>
      </c>
      <c r="O45" s="60">
        <v>0</v>
      </c>
      <c r="P45" s="59">
        <v>0</v>
      </c>
      <c r="Q45" s="61">
        <f>N45+O45+P45</f>
        <v>0.19828000000000001</v>
      </c>
      <c r="R45" s="60">
        <f t="shared" si="5"/>
        <v>0.16344</v>
      </c>
      <c r="S45" s="60">
        <f>O45*$AK45</f>
        <v>0</v>
      </c>
      <c r="T45" s="60">
        <f>P45*$AK45</f>
        <v>0</v>
      </c>
      <c r="U45" s="60">
        <f>SUM(R45:S45:T45)</f>
        <v>0.16344</v>
      </c>
      <c r="V45" s="60"/>
      <c r="W45" s="60">
        <v>0</v>
      </c>
      <c r="X45" s="60">
        <v>0</v>
      </c>
      <c r="Y45" s="60">
        <v>0</v>
      </c>
      <c r="Z45" s="60">
        <v>0</v>
      </c>
      <c r="AA45" s="60">
        <v>0</v>
      </c>
      <c r="AB45" s="60">
        <v>0</v>
      </c>
      <c r="AC45" s="60">
        <v>0</v>
      </c>
      <c r="AD45" s="60">
        <v>0</v>
      </c>
      <c r="AE45" s="62"/>
      <c r="AF45" s="36"/>
      <c r="AG45"/>
      <c r="AK45" s="64">
        <f>82.43/100</f>
        <v>0.82430000000000003</v>
      </c>
      <c r="AL45" s="68">
        <f t="shared" si="6"/>
        <v>0.82428888440589065</v>
      </c>
    </row>
    <row r="46" spans="1:38" s="63" customFormat="1">
      <c r="N46" s="64"/>
      <c r="S46" s="58"/>
      <c r="T46" s="58"/>
      <c r="U46" s="58"/>
      <c r="V46" s="58"/>
      <c r="W46" s="58"/>
      <c r="X46" s="58"/>
      <c r="Y46" s="58"/>
      <c r="Z46" s="58"/>
      <c r="AA46" s="58"/>
      <c r="AB46" s="58"/>
      <c r="AC46" s="58"/>
      <c r="AD46" s="58"/>
      <c r="AE46" s="62"/>
      <c r="AF46" s="62"/>
      <c r="AL46" s="69"/>
    </row>
    <row r="47" spans="1:38" s="63" customFormat="1">
      <c r="N47" s="64"/>
      <c r="S47" s="58"/>
      <c r="T47" s="58"/>
      <c r="U47" s="58"/>
      <c r="V47" s="58"/>
      <c r="W47" s="58"/>
      <c r="X47" s="58"/>
      <c r="Y47" s="58"/>
      <c r="Z47" s="58"/>
      <c r="AA47" s="58"/>
      <c r="AB47" s="58"/>
      <c r="AC47" s="58"/>
      <c r="AD47" s="58"/>
      <c r="AE47" s="62"/>
      <c r="AF47" s="62"/>
      <c r="AL47" s="69"/>
    </row>
    <row r="48" spans="1:38" s="63" customFormat="1">
      <c r="N48" s="64"/>
      <c r="S48" s="58"/>
      <c r="T48" s="58"/>
      <c r="U48" s="58"/>
      <c r="V48" s="58"/>
      <c r="W48" s="58"/>
      <c r="X48" s="58"/>
      <c r="Y48" s="58"/>
      <c r="Z48" s="58"/>
      <c r="AA48" s="58"/>
      <c r="AB48" s="58"/>
      <c r="AC48" s="58"/>
      <c r="AD48" s="58"/>
      <c r="AE48" s="62"/>
      <c r="AF48" s="62"/>
      <c r="AL48" s="69"/>
    </row>
    <row r="49" spans="14:38" s="63" customFormat="1">
      <c r="N49" s="64"/>
      <c r="S49" s="58"/>
      <c r="T49" s="58"/>
      <c r="U49" s="58"/>
      <c r="V49" s="58"/>
      <c r="W49" s="58"/>
      <c r="X49" s="58"/>
      <c r="Y49" s="58"/>
      <c r="Z49" s="58"/>
      <c r="AA49" s="58"/>
      <c r="AB49" s="58"/>
      <c r="AC49" s="58"/>
      <c r="AD49" s="58"/>
      <c r="AE49" s="62"/>
      <c r="AF49" s="62"/>
      <c r="AL49" s="69"/>
    </row>
    <row r="50" spans="14:38" s="63" customFormat="1">
      <c r="N50" s="64"/>
      <c r="S50" s="58"/>
      <c r="T50" s="58"/>
      <c r="U50" s="58"/>
      <c r="V50" s="58"/>
      <c r="W50" s="58"/>
      <c r="X50" s="58"/>
      <c r="Y50" s="58"/>
      <c r="Z50" s="58"/>
      <c r="AA50" s="58"/>
      <c r="AB50" s="58"/>
      <c r="AC50" s="58"/>
      <c r="AD50" s="58"/>
      <c r="AE50" s="62"/>
      <c r="AF50" s="62"/>
      <c r="AL50" s="69"/>
    </row>
    <row r="51" spans="14:38" s="63" customFormat="1">
      <c r="N51" s="64"/>
      <c r="S51" s="58"/>
      <c r="T51" s="58"/>
      <c r="U51" s="58"/>
      <c r="V51" s="58"/>
      <c r="W51" s="58"/>
      <c r="X51" s="58"/>
      <c r="Y51" s="58"/>
      <c r="Z51" s="58"/>
      <c r="AA51" s="58"/>
      <c r="AB51" s="58"/>
      <c r="AC51" s="58"/>
      <c r="AD51" s="58"/>
      <c r="AE51" s="62"/>
      <c r="AF51" s="62"/>
      <c r="AL51" s="69"/>
    </row>
    <row r="52" spans="14:38" s="63" customFormat="1">
      <c r="N52" s="64"/>
      <c r="S52" s="58"/>
      <c r="T52" s="58"/>
      <c r="U52" s="58"/>
      <c r="V52" s="58"/>
      <c r="W52" s="58"/>
      <c r="X52" s="58"/>
      <c r="Y52" s="58"/>
      <c r="Z52" s="58"/>
      <c r="AA52" s="58"/>
      <c r="AB52" s="58"/>
      <c r="AC52" s="58"/>
      <c r="AD52" s="58"/>
      <c r="AE52" s="62"/>
      <c r="AF52" s="62"/>
      <c r="AL52" s="69"/>
    </row>
    <row r="53" spans="14:38" s="63" customFormat="1">
      <c r="N53" s="64"/>
      <c r="S53" s="58"/>
      <c r="T53" s="58"/>
      <c r="U53" s="58"/>
      <c r="V53" s="58"/>
      <c r="W53" s="58"/>
      <c r="X53" s="58"/>
      <c r="Y53" s="58"/>
      <c r="Z53" s="58"/>
      <c r="AA53" s="58"/>
      <c r="AB53" s="58"/>
      <c r="AC53" s="58"/>
      <c r="AD53" s="58"/>
      <c r="AE53" s="62"/>
      <c r="AF53" s="62"/>
      <c r="AL53" s="69"/>
    </row>
    <row r="54" spans="14:38" s="63" customFormat="1">
      <c r="N54" s="64"/>
      <c r="S54" s="58"/>
      <c r="T54" s="58"/>
      <c r="U54" s="58"/>
      <c r="V54" s="58"/>
      <c r="W54" s="58"/>
      <c r="X54" s="58"/>
      <c r="Y54" s="58"/>
      <c r="Z54" s="58"/>
      <c r="AA54" s="58"/>
      <c r="AB54" s="58"/>
      <c r="AC54" s="58"/>
      <c r="AD54" s="58"/>
      <c r="AE54" s="62"/>
      <c r="AF54" s="62"/>
      <c r="AL54" s="69"/>
    </row>
    <row r="55" spans="14:38" s="63" customFormat="1">
      <c r="N55" s="64"/>
      <c r="S55" s="58"/>
      <c r="T55" s="58"/>
      <c r="U55" s="58"/>
      <c r="V55" s="58"/>
      <c r="W55" s="58"/>
      <c r="X55" s="58"/>
      <c r="Y55" s="58"/>
      <c r="Z55" s="58"/>
      <c r="AA55" s="58"/>
      <c r="AB55" s="58"/>
      <c r="AC55" s="58"/>
      <c r="AD55" s="58"/>
      <c r="AE55" s="62"/>
      <c r="AF55" s="62"/>
      <c r="AL55" s="69"/>
    </row>
    <row r="56" spans="14:38" s="63" customFormat="1">
      <c r="N56" s="64"/>
      <c r="S56" s="58"/>
      <c r="T56" s="58"/>
      <c r="U56" s="58"/>
      <c r="V56" s="58"/>
      <c r="W56" s="58"/>
      <c r="X56" s="58"/>
      <c r="Y56" s="58"/>
      <c r="Z56" s="58"/>
      <c r="AA56" s="58"/>
      <c r="AB56" s="58"/>
      <c r="AC56" s="58"/>
      <c r="AD56" s="58"/>
      <c r="AE56" s="62"/>
      <c r="AF56" s="62"/>
      <c r="AL56" s="69"/>
    </row>
    <row r="57" spans="14:38" s="63" customFormat="1">
      <c r="N57" s="64"/>
      <c r="S57" s="58"/>
      <c r="T57" s="58"/>
      <c r="U57" s="58"/>
      <c r="V57" s="58"/>
      <c r="W57" s="58"/>
      <c r="X57" s="58"/>
      <c r="Y57" s="58"/>
      <c r="Z57" s="58"/>
      <c r="AA57" s="58"/>
      <c r="AB57" s="58"/>
      <c r="AC57" s="58"/>
      <c r="AD57" s="58"/>
      <c r="AE57" s="62"/>
      <c r="AF57" s="62"/>
      <c r="AL57" s="69"/>
    </row>
    <row r="58" spans="14:38" s="63" customFormat="1">
      <c r="N58" s="64"/>
      <c r="S58" s="58"/>
      <c r="T58" s="58"/>
      <c r="U58" s="58"/>
      <c r="V58" s="58"/>
      <c r="W58" s="58"/>
      <c r="X58" s="58"/>
      <c r="Y58" s="58"/>
      <c r="Z58" s="58"/>
      <c r="AA58" s="58"/>
      <c r="AB58" s="58"/>
      <c r="AC58" s="58"/>
      <c r="AD58" s="58"/>
      <c r="AE58" s="62"/>
      <c r="AF58" s="62"/>
      <c r="AL58" s="69"/>
    </row>
    <row r="59" spans="14:38" s="63" customFormat="1">
      <c r="N59" s="64"/>
      <c r="S59" s="58"/>
      <c r="T59" s="58"/>
      <c r="U59" s="58"/>
      <c r="V59" s="58"/>
      <c r="W59" s="58"/>
      <c r="X59" s="58"/>
      <c r="Y59" s="58"/>
      <c r="Z59" s="58"/>
      <c r="AA59" s="58"/>
      <c r="AB59" s="58"/>
      <c r="AC59" s="58"/>
      <c r="AD59" s="58"/>
      <c r="AE59" s="62"/>
      <c r="AF59" s="62"/>
      <c r="AL59" s="69"/>
    </row>
    <row r="60" spans="14:38" s="63" customFormat="1">
      <c r="N60" s="64"/>
      <c r="S60" s="58"/>
      <c r="T60" s="58"/>
      <c r="U60" s="58"/>
      <c r="V60" s="58"/>
      <c r="W60" s="58"/>
      <c r="X60" s="58"/>
      <c r="Y60" s="58"/>
      <c r="Z60" s="58"/>
      <c r="AA60" s="58"/>
      <c r="AB60" s="58"/>
      <c r="AC60" s="58"/>
      <c r="AD60" s="58"/>
      <c r="AE60" s="62"/>
      <c r="AF60" s="62"/>
      <c r="AL60" s="69"/>
    </row>
    <row r="61" spans="14:38" s="63" customFormat="1">
      <c r="N61" s="64"/>
      <c r="AL61" s="69"/>
    </row>
    <row r="62" spans="14:38" s="63" customFormat="1">
      <c r="N62" s="64"/>
      <c r="AL62" s="69"/>
    </row>
    <row r="63" spans="14:38" s="63" customFormat="1">
      <c r="N63" s="64"/>
      <c r="AL63" s="69"/>
    </row>
    <row r="64" spans="14:38" s="63" customFormat="1">
      <c r="N64" s="64"/>
      <c r="AL64" s="69"/>
    </row>
    <row r="65" spans="14:38" s="63" customFormat="1">
      <c r="N65" s="64"/>
      <c r="AL65" s="69"/>
    </row>
    <row r="66" spans="14:38" s="63" customFormat="1">
      <c r="N66" s="64"/>
      <c r="AL66" s="69"/>
    </row>
    <row r="67" spans="14:38" s="63" customFormat="1">
      <c r="N67" s="64"/>
      <c r="AL67" s="69"/>
    </row>
    <row r="68" spans="14:38" s="63" customFormat="1">
      <c r="N68" s="64"/>
      <c r="AL68" s="69"/>
    </row>
    <row r="69" spans="14:38" s="63" customFormat="1">
      <c r="N69" s="64"/>
      <c r="AL69" s="69"/>
    </row>
    <row r="70" spans="14:38" s="63" customFormat="1">
      <c r="N70" s="64"/>
      <c r="AL70" s="69"/>
    </row>
    <row r="71" spans="14:38" s="63" customFormat="1">
      <c r="N71" s="64"/>
      <c r="AL71" s="69"/>
    </row>
    <row r="72" spans="14:38" s="63" customFormat="1">
      <c r="N72" s="64"/>
      <c r="AL72" s="69"/>
    </row>
    <row r="73" spans="14:38" s="63" customFormat="1">
      <c r="AL73" s="69"/>
    </row>
    <row r="74" spans="14:38" s="63" customFormat="1">
      <c r="AL74" s="69"/>
    </row>
    <row r="75" spans="14:38" s="63" customFormat="1">
      <c r="AL75" s="69"/>
    </row>
    <row r="76" spans="14:38" s="63" customFormat="1">
      <c r="AL76" s="69"/>
    </row>
    <row r="77" spans="14:38" s="63" customFormat="1">
      <c r="AL77" s="69"/>
    </row>
    <row r="78" spans="14:38" s="63" customFormat="1">
      <c r="AL78" s="69"/>
    </row>
    <row r="79" spans="14:38" s="63" customFormat="1">
      <c r="AL79" s="69"/>
    </row>
    <row r="80" spans="14:38" s="63" customFormat="1">
      <c r="AL80" s="69"/>
    </row>
    <row r="81" spans="38:38" s="63" customFormat="1">
      <c r="AL81" s="69"/>
    </row>
    <row r="82" spans="38:38" s="63" customFormat="1">
      <c r="AL82" s="69"/>
    </row>
    <row r="83" spans="38:38" s="63" customFormat="1">
      <c r="AL83" s="69"/>
    </row>
    <row r="84" spans="38:38" s="63" customFormat="1">
      <c r="AL84" s="69"/>
    </row>
    <row r="85" spans="38:38" s="63" customFormat="1">
      <c r="AL85" s="69"/>
    </row>
    <row r="86" spans="38:38" s="63" customFormat="1">
      <c r="AL86" s="69"/>
    </row>
    <row r="87" spans="38:38" s="63" customFormat="1">
      <c r="AL87" s="69"/>
    </row>
    <row r="88" spans="38:38" s="63" customFormat="1">
      <c r="AL88" s="69"/>
    </row>
    <row r="89" spans="38:38" s="63" customFormat="1">
      <c r="AL89" s="69"/>
    </row>
    <row r="90" spans="38:38" s="63" customFormat="1">
      <c r="AL90" s="69"/>
    </row>
    <row r="91" spans="38:38" s="63" customFormat="1">
      <c r="AL91" s="69"/>
    </row>
    <row r="92" spans="38:38" s="63" customFormat="1">
      <c r="AL92" s="69"/>
    </row>
    <row r="93" spans="38:38" s="63" customFormat="1">
      <c r="AL93" s="69"/>
    </row>
    <row r="94" spans="38:38" s="63" customFormat="1">
      <c r="AL94" s="69"/>
    </row>
    <row r="95" spans="38:38" s="63" customFormat="1">
      <c r="AL95" s="69"/>
    </row>
    <row r="96" spans="38:38" s="63" customFormat="1">
      <c r="AL96" s="69"/>
    </row>
    <row r="97" spans="38:38" s="63" customFormat="1">
      <c r="AL97" s="69"/>
    </row>
    <row r="98" spans="38:38" s="63" customFormat="1">
      <c r="AL98" s="69"/>
    </row>
    <row r="99" spans="38:38" s="63" customFormat="1">
      <c r="AL99" s="69"/>
    </row>
    <row r="100" spans="38:38" s="63" customFormat="1">
      <c r="AL100" s="69"/>
    </row>
    <row r="101" spans="38:38" s="63" customFormat="1">
      <c r="AL101" s="69"/>
    </row>
    <row r="102" spans="38:38" s="63" customFormat="1">
      <c r="AL102" s="69"/>
    </row>
    <row r="103" spans="38:38" s="63" customFormat="1">
      <c r="AL103" s="69"/>
    </row>
    <row r="104" spans="38:38" s="63" customFormat="1">
      <c r="AL104" s="69"/>
    </row>
    <row r="105" spans="38:38" s="63" customFormat="1">
      <c r="AL105" s="69"/>
    </row>
    <row r="106" spans="38:38" s="63" customFormat="1">
      <c r="AL106" s="69"/>
    </row>
    <row r="107" spans="38:38" s="63" customFormat="1">
      <c r="AL107" s="69"/>
    </row>
    <row r="108" spans="38:38" s="63" customFormat="1">
      <c r="AL108" s="69"/>
    </row>
  </sheetData>
  <mergeCells count="4">
    <mergeCell ref="A6:M8"/>
    <mergeCell ref="A10:J10"/>
    <mergeCell ref="K12:M12"/>
    <mergeCell ref="K13:M13"/>
  </mergeCells>
  <printOptions gridLines="1"/>
  <pageMargins left="0.25" right="0.25" top="1" bottom="1" header="0.5" footer="0.5"/>
  <pageSetup paperSize="5" scale="40" orientation="landscape" r:id="rId1"/>
  <headerFooter alignWithMargins="0">
    <oddHeader xml:space="preserve">&amp;C&amp;"Arial,Bold"PRIMARY LAYOUT
2009 YEAR-END TAX REPORTING INFORMATION
</oddHeader>
  </headerFooter>
  <colBreaks count="1" manualBreakCount="1">
    <brk id="32" max="6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6"/>
  <sheetViews>
    <sheetView zoomScale="80" zoomScaleNormal="80" zoomScalePageLayoutView="85" workbookViewId="0">
      <selection activeCell="A29" sqref="A29"/>
    </sheetView>
  </sheetViews>
  <sheetFormatPr defaultRowHeight="12.75"/>
  <cols>
    <col min="1" max="1" width="51.5703125" style="2" bestFit="1" customWidth="1"/>
    <col min="2" max="2" width="12.7109375" style="2" customWidth="1"/>
    <col min="3" max="3" width="11.85546875" style="2" customWidth="1"/>
    <col min="4" max="4" width="10.28515625" style="2" bestFit="1" customWidth="1"/>
    <col min="5" max="5" width="11.5703125" style="2" bestFit="1" customWidth="1"/>
    <col min="6" max="6" width="12.85546875" style="2" customWidth="1"/>
    <col min="7" max="7" width="33.85546875" style="2" bestFit="1" customWidth="1"/>
    <col min="8" max="8" width="15.85546875" style="2" customWidth="1"/>
    <col min="9" max="9" width="22.7109375" style="2" customWidth="1"/>
    <col min="10" max="10" width="21.140625" style="2" customWidth="1"/>
    <col min="11" max="12" width="18.140625" style="2" customWidth="1"/>
    <col min="13" max="13" width="11.42578125" style="2" customWidth="1"/>
    <col min="14" max="14" width="11.7109375" style="2" customWidth="1"/>
    <col min="15" max="15" width="11" style="2" customWidth="1"/>
    <col min="16" max="16" width="10.42578125" style="2" customWidth="1"/>
    <col min="17" max="17" width="10.7109375" style="2" customWidth="1"/>
    <col min="18" max="18" width="10.140625" style="2" customWidth="1"/>
    <col min="19" max="19" width="10" style="2" customWidth="1"/>
    <col min="20" max="20" width="11" style="2" customWidth="1"/>
    <col min="21" max="21" width="10.7109375" style="2" customWidth="1"/>
    <col min="22" max="23" width="10" style="2" customWidth="1"/>
    <col min="24" max="24" width="10.140625" style="2" customWidth="1"/>
    <col min="25" max="25" width="11" style="2" customWidth="1"/>
    <col min="26" max="26" width="12.140625" style="2" customWidth="1"/>
    <col min="27" max="27" width="11" style="2" customWidth="1"/>
    <col min="28" max="28" width="10.5703125" style="2" customWidth="1"/>
    <col min="29" max="29" width="11.140625" style="2" customWidth="1"/>
    <col min="30" max="30" width="10.28515625" style="2" bestFit="1" customWidth="1"/>
    <col min="31" max="31" width="10.85546875" style="2" customWidth="1"/>
    <col min="32" max="32" width="10.140625" style="2" customWidth="1"/>
    <col min="33" max="33" width="11.140625" style="2" customWidth="1"/>
    <col min="34" max="34" width="10.42578125" style="2" customWidth="1"/>
    <col min="35" max="35" width="11" style="2" customWidth="1"/>
    <col min="36" max="36" width="11.5703125" style="2" customWidth="1"/>
    <col min="37" max="43" width="10.5703125" style="2" customWidth="1"/>
    <col min="44" max="44" width="10.140625" style="2" customWidth="1"/>
    <col min="45" max="45" width="10.5703125" style="2" customWidth="1"/>
    <col min="46" max="46" width="11.28515625" style="2" customWidth="1"/>
    <col min="47" max="51" width="10.5703125" style="2" customWidth="1"/>
    <col min="52" max="52" width="10.85546875" style="2" customWidth="1"/>
    <col min="53" max="53" width="10.42578125" style="2" customWidth="1"/>
    <col min="54" max="54" width="10.5703125" style="2" customWidth="1"/>
    <col min="55" max="55" width="10.85546875" style="2" customWidth="1"/>
    <col min="56" max="57" width="10.5703125" style="2" customWidth="1"/>
    <col min="58" max="58" width="10.7109375" style="2" customWidth="1"/>
    <col min="59" max="62" width="10.5703125" style="2" customWidth="1"/>
    <col min="63" max="64" width="10.42578125" style="2" customWidth="1"/>
    <col min="65" max="68" width="10.5703125" style="2" customWidth="1"/>
    <col min="69" max="79" width="14.7109375" style="2" customWidth="1"/>
    <col min="80" max="80" width="15.85546875" style="2" bestFit="1" customWidth="1"/>
    <col min="81" max="256" width="9.140625" style="2"/>
    <col min="257" max="257" width="51.5703125" style="2" bestFit="1" customWidth="1"/>
    <col min="258" max="258" width="12.7109375" style="2" customWidth="1"/>
    <col min="259" max="259" width="11.85546875" style="2" customWidth="1"/>
    <col min="260" max="260" width="10.28515625" style="2" bestFit="1" customWidth="1"/>
    <col min="261" max="261" width="11.5703125" style="2" bestFit="1" customWidth="1"/>
    <col min="262" max="262" width="12.85546875" style="2" customWidth="1"/>
    <col min="263" max="263" width="33.85546875" style="2" bestFit="1" customWidth="1"/>
    <col min="264" max="264" width="15.85546875" style="2" customWidth="1"/>
    <col min="265" max="265" width="22.7109375" style="2" customWidth="1"/>
    <col min="266" max="266" width="21.140625" style="2" customWidth="1"/>
    <col min="267" max="268" width="18.140625" style="2" customWidth="1"/>
    <col min="269" max="269" width="11.42578125" style="2" customWidth="1"/>
    <col min="270" max="270" width="11.7109375" style="2" customWidth="1"/>
    <col min="271" max="271" width="11" style="2" customWidth="1"/>
    <col min="272" max="272" width="10.42578125" style="2" customWidth="1"/>
    <col min="273" max="273" width="10.7109375" style="2" customWidth="1"/>
    <col min="274" max="274" width="10.140625" style="2" customWidth="1"/>
    <col min="275" max="275" width="10" style="2" customWidth="1"/>
    <col min="276" max="276" width="11" style="2" customWidth="1"/>
    <col min="277" max="277" width="10.7109375" style="2" customWidth="1"/>
    <col min="278" max="279" width="10" style="2" customWidth="1"/>
    <col min="280" max="280" width="10.140625" style="2" customWidth="1"/>
    <col min="281" max="281" width="11" style="2" customWidth="1"/>
    <col min="282" max="282" width="12.140625" style="2" customWidth="1"/>
    <col min="283" max="283" width="11" style="2" customWidth="1"/>
    <col min="284" max="284" width="10.5703125" style="2" customWidth="1"/>
    <col min="285" max="285" width="11.140625" style="2" customWidth="1"/>
    <col min="286" max="286" width="10.28515625" style="2" bestFit="1" customWidth="1"/>
    <col min="287" max="287" width="10.85546875" style="2" customWidth="1"/>
    <col min="288" max="288" width="10.140625" style="2" customWidth="1"/>
    <col min="289" max="289" width="11.140625" style="2" customWidth="1"/>
    <col min="290" max="290" width="10.42578125" style="2" customWidth="1"/>
    <col min="291" max="291" width="11" style="2" customWidth="1"/>
    <col min="292" max="292" width="11.5703125" style="2" customWidth="1"/>
    <col min="293" max="299" width="10.5703125" style="2" customWidth="1"/>
    <col min="300" max="300" width="10.140625" style="2" customWidth="1"/>
    <col min="301" max="301" width="10.5703125" style="2" customWidth="1"/>
    <col min="302" max="302" width="11.28515625" style="2" customWidth="1"/>
    <col min="303" max="307" width="10.5703125" style="2" customWidth="1"/>
    <col min="308" max="308" width="10.85546875" style="2" customWidth="1"/>
    <col min="309" max="309" width="10.42578125" style="2" customWidth="1"/>
    <col min="310" max="310" width="10.5703125" style="2" customWidth="1"/>
    <col min="311" max="311" width="10.85546875" style="2" customWidth="1"/>
    <col min="312" max="313" width="10.5703125" style="2" customWidth="1"/>
    <col min="314" max="314" width="10.7109375" style="2" customWidth="1"/>
    <col min="315" max="318" width="10.5703125" style="2" customWidth="1"/>
    <col min="319" max="320" width="10.42578125" style="2" customWidth="1"/>
    <col min="321" max="324" width="10.5703125" style="2" customWidth="1"/>
    <col min="325" max="335" width="14.7109375" style="2" customWidth="1"/>
    <col min="336" max="336" width="15.85546875" style="2" bestFit="1" customWidth="1"/>
    <col min="337" max="512" width="9.140625" style="2"/>
    <col min="513" max="513" width="51.5703125" style="2" bestFit="1" customWidth="1"/>
    <col min="514" max="514" width="12.7109375" style="2" customWidth="1"/>
    <col min="515" max="515" width="11.85546875" style="2" customWidth="1"/>
    <col min="516" max="516" width="10.28515625" style="2" bestFit="1" customWidth="1"/>
    <col min="517" max="517" width="11.5703125" style="2" bestFit="1" customWidth="1"/>
    <col min="518" max="518" width="12.85546875" style="2" customWidth="1"/>
    <col min="519" max="519" width="33.85546875" style="2" bestFit="1" customWidth="1"/>
    <col min="520" max="520" width="15.85546875" style="2" customWidth="1"/>
    <col min="521" max="521" width="22.7109375" style="2" customWidth="1"/>
    <col min="522" max="522" width="21.140625" style="2" customWidth="1"/>
    <col min="523" max="524" width="18.140625" style="2" customWidth="1"/>
    <col min="525" max="525" width="11.42578125" style="2" customWidth="1"/>
    <col min="526" max="526" width="11.7109375" style="2" customWidth="1"/>
    <col min="527" max="527" width="11" style="2" customWidth="1"/>
    <col min="528" max="528" width="10.42578125" style="2" customWidth="1"/>
    <col min="529" max="529" width="10.7109375" style="2" customWidth="1"/>
    <col min="530" max="530" width="10.140625" style="2" customWidth="1"/>
    <col min="531" max="531" width="10" style="2" customWidth="1"/>
    <col min="532" max="532" width="11" style="2" customWidth="1"/>
    <col min="533" max="533" width="10.7109375" style="2" customWidth="1"/>
    <col min="534" max="535" width="10" style="2" customWidth="1"/>
    <col min="536" max="536" width="10.140625" style="2" customWidth="1"/>
    <col min="537" max="537" width="11" style="2" customWidth="1"/>
    <col min="538" max="538" width="12.140625" style="2" customWidth="1"/>
    <col min="539" max="539" width="11" style="2" customWidth="1"/>
    <col min="540" max="540" width="10.5703125" style="2" customWidth="1"/>
    <col min="541" max="541" width="11.140625" style="2" customWidth="1"/>
    <col min="542" max="542" width="10.28515625" style="2" bestFit="1" customWidth="1"/>
    <col min="543" max="543" width="10.85546875" style="2" customWidth="1"/>
    <col min="544" max="544" width="10.140625" style="2" customWidth="1"/>
    <col min="545" max="545" width="11.140625" style="2" customWidth="1"/>
    <col min="546" max="546" width="10.42578125" style="2" customWidth="1"/>
    <col min="547" max="547" width="11" style="2" customWidth="1"/>
    <col min="548" max="548" width="11.5703125" style="2" customWidth="1"/>
    <col min="549" max="555" width="10.5703125" style="2" customWidth="1"/>
    <col min="556" max="556" width="10.140625" style="2" customWidth="1"/>
    <col min="557" max="557" width="10.5703125" style="2" customWidth="1"/>
    <col min="558" max="558" width="11.28515625" style="2" customWidth="1"/>
    <col min="559" max="563" width="10.5703125" style="2" customWidth="1"/>
    <col min="564" max="564" width="10.85546875" style="2" customWidth="1"/>
    <col min="565" max="565" width="10.42578125" style="2" customWidth="1"/>
    <col min="566" max="566" width="10.5703125" style="2" customWidth="1"/>
    <col min="567" max="567" width="10.85546875" style="2" customWidth="1"/>
    <col min="568" max="569" width="10.5703125" style="2" customWidth="1"/>
    <col min="570" max="570" width="10.7109375" style="2" customWidth="1"/>
    <col min="571" max="574" width="10.5703125" style="2" customWidth="1"/>
    <col min="575" max="576" width="10.42578125" style="2" customWidth="1"/>
    <col min="577" max="580" width="10.5703125" style="2" customWidth="1"/>
    <col min="581" max="591" width="14.7109375" style="2" customWidth="1"/>
    <col min="592" max="592" width="15.85546875" style="2" bestFit="1" customWidth="1"/>
    <col min="593" max="768" width="9.140625" style="2"/>
    <col min="769" max="769" width="51.5703125" style="2" bestFit="1" customWidth="1"/>
    <col min="770" max="770" width="12.7109375" style="2" customWidth="1"/>
    <col min="771" max="771" width="11.85546875" style="2" customWidth="1"/>
    <col min="772" max="772" width="10.28515625" style="2" bestFit="1" customWidth="1"/>
    <col min="773" max="773" width="11.5703125" style="2" bestFit="1" customWidth="1"/>
    <col min="774" max="774" width="12.85546875" style="2" customWidth="1"/>
    <col min="775" max="775" width="33.85546875" style="2" bestFit="1" customWidth="1"/>
    <col min="776" max="776" width="15.85546875" style="2" customWidth="1"/>
    <col min="777" max="777" width="22.7109375" style="2" customWidth="1"/>
    <col min="778" max="778" width="21.140625" style="2" customWidth="1"/>
    <col min="779" max="780" width="18.140625" style="2" customWidth="1"/>
    <col min="781" max="781" width="11.42578125" style="2" customWidth="1"/>
    <col min="782" max="782" width="11.7109375" style="2" customWidth="1"/>
    <col min="783" max="783" width="11" style="2" customWidth="1"/>
    <col min="784" max="784" width="10.42578125" style="2" customWidth="1"/>
    <col min="785" max="785" width="10.7109375" style="2" customWidth="1"/>
    <col min="786" max="786" width="10.140625" style="2" customWidth="1"/>
    <col min="787" max="787" width="10" style="2" customWidth="1"/>
    <col min="788" max="788" width="11" style="2" customWidth="1"/>
    <col min="789" max="789" width="10.7109375" style="2" customWidth="1"/>
    <col min="790" max="791" width="10" style="2" customWidth="1"/>
    <col min="792" max="792" width="10.140625" style="2" customWidth="1"/>
    <col min="793" max="793" width="11" style="2" customWidth="1"/>
    <col min="794" max="794" width="12.140625" style="2" customWidth="1"/>
    <col min="795" max="795" width="11" style="2" customWidth="1"/>
    <col min="796" max="796" width="10.5703125" style="2" customWidth="1"/>
    <col min="797" max="797" width="11.140625" style="2" customWidth="1"/>
    <col min="798" max="798" width="10.28515625" style="2" bestFit="1" customWidth="1"/>
    <col min="799" max="799" width="10.85546875" style="2" customWidth="1"/>
    <col min="800" max="800" width="10.140625" style="2" customWidth="1"/>
    <col min="801" max="801" width="11.140625" style="2" customWidth="1"/>
    <col min="802" max="802" width="10.42578125" style="2" customWidth="1"/>
    <col min="803" max="803" width="11" style="2" customWidth="1"/>
    <col min="804" max="804" width="11.5703125" style="2" customWidth="1"/>
    <col min="805" max="811" width="10.5703125" style="2" customWidth="1"/>
    <col min="812" max="812" width="10.140625" style="2" customWidth="1"/>
    <col min="813" max="813" width="10.5703125" style="2" customWidth="1"/>
    <col min="814" max="814" width="11.28515625" style="2" customWidth="1"/>
    <col min="815" max="819" width="10.5703125" style="2" customWidth="1"/>
    <col min="820" max="820" width="10.85546875" style="2" customWidth="1"/>
    <col min="821" max="821" width="10.42578125" style="2" customWidth="1"/>
    <col min="822" max="822" width="10.5703125" style="2" customWidth="1"/>
    <col min="823" max="823" width="10.85546875" style="2" customWidth="1"/>
    <col min="824" max="825" width="10.5703125" style="2" customWidth="1"/>
    <col min="826" max="826" width="10.7109375" style="2" customWidth="1"/>
    <col min="827" max="830" width="10.5703125" style="2" customWidth="1"/>
    <col min="831" max="832" width="10.42578125" style="2" customWidth="1"/>
    <col min="833" max="836" width="10.5703125" style="2" customWidth="1"/>
    <col min="837" max="847" width="14.7109375" style="2" customWidth="1"/>
    <col min="848" max="848" width="15.85546875" style="2" bestFit="1" customWidth="1"/>
    <col min="849" max="1024" width="9.140625" style="2"/>
    <col min="1025" max="1025" width="51.5703125" style="2" bestFit="1" customWidth="1"/>
    <col min="1026" max="1026" width="12.7109375" style="2" customWidth="1"/>
    <col min="1027" max="1027" width="11.85546875" style="2" customWidth="1"/>
    <col min="1028" max="1028" width="10.28515625" style="2" bestFit="1" customWidth="1"/>
    <col min="1029" max="1029" width="11.5703125" style="2" bestFit="1" customWidth="1"/>
    <col min="1030" max="1030" width="12.85546875" style="2" customWidth="1"/>
    <col min="1031" max="1031" width="33.85546875" style="2" bestFit="1" customWidth="1"/>
    <col min="1032" max="1032" width="15.85546875" style="2" customWidth="1"/>
    <col min="1033" max="1033" width="22.7109375" style="2" customWidth="1"/>
    <col min="1034" max="1034" width="21.140625" style="2" customWidth="1"/>
    <col min="1035" max="1036" width="18.140625" style="2" customWidth="1"/>
    <col min="1037" max="1037" width="11.42578125" style="2" customWidth="1"/>
    <col min="1038" max="1038" width="11.7109375" style="2" customWidth="1"/>
    <col min="1039" max="1039" width="11" style="2" customWidth="1"/>
    <col min="1040" max="1040" width="10.42578125" style="2" customWidth="1"/>
    <col min="1041" max="1041" width="10.7109375" style="2" customWidth="1"/>
    <col min="1042" max="1042" width="10.140625" style="2" customWidth="1"/>
    <col min="1043" max="1043" width="10" style="2" customWidth="1"/>
    <col min="1044" max="1044" width="11" style="2" customWidth="1"/>
    <col min="1045" max="1045" width="10.7109375" style="2" customWidth="1"/>
    <col min="1046" max="1047" width="10" style="2" customWidth="1"/>
    <col min="1048" max="1048" width="10.140625" style="2" customWidth="1"/>
    <col min="1049" max="1049" width="11" style="2" customWidth="1"/>
    <col min="1050" max="1050" width="12.140625" style="2" customWidth="1"/>
    <col min="1051" max="1051" width="11" style="2" customWidth="1"/>
    <col min="1052" max="1052" width="10.5703125" style="2" customWidth="1"/>
    <col min="1053" max="1053" width="11.140625" style="2" customWidth="1"/>
    <col min="1054" max="1054" width="10.28515625" style="2" bestFit="1" customWidth="1"/>
    <col min="1055" max="1055" width="10.85546875" style="2" customWidth="1"/>
    <col min="1056" max="1056" width="10.140625" style="2" customWidth="1"/>
    <col min="1057" max="1057" width="11.140625" style="2" customWidth="1"/>
    <col min="1058" max="1058" width="10.42578125" style="2" customWidth="1"/>
    <col min="1059" max="1059" width="11" style="2" customWidth="1"/>
    <col min="1060" max="1060" width="11.5703125" style="2" customWidth="1"/>
    <col min="1061" max="1067" width="10.5703125" style="2" customWidth="1"/>
    <col min="1068" max="1068" width="10.140625" style="2" customWidth="1"/>
    <col min="1069" max="1069" width="10.5703125" style="2" customWidth="1"/>
    <col min="1070" max="1070" width="11.28515625" style="2" customWidth="1"/>
    <col min="1071" max="1075" width="10.5703125" style="2" customWidth="1"/>
    <col min="1076" max="1076" width="10.85546875" style="2" customWidth="1"/>
    <col min="1077" max="1077" width="10.42578125" style="2" customWidth="1"/>
    <col min="1078" max="1078" width="10.5703125" style="2" customWidth="1"/>
    <col min="1079" max="1079" width="10.85546875" style="2" customWidth="1"/>
    <col min="1080" max="1081" width="10.5703125" style="2" customWidth="1"/>
    <col min="1082" max="1082" width="10.7109375" style="2" customWidth="1"/>
    <col min="1083" max="1086" width="10.5703125" style="2" customWidth="1"/>
    <col min="1087" max="1088" width="10.42578125" style="2" customWidth="1"/>
    <col min="1089" max="1092" width="10.5703125" style="2" customWidth="1"/>
    <col min="1093" max="1103" width="14.7109375" style="2" customWidth="1"/>
    <col min="1104" max="1104" width="15.85546875" style="2" bestFit="1" customWidth="1"/>
    <col min="1105" max="1280" width="9.140625" style="2"/>
    <col min="1281" max="1281" width="51.5703125" style="2" bestFit="1" customWidth="1"/>
    <col min="1282" max="1282" width="12.7109375" style="2" customWidth="1"/>
    <col min="1283" max="1283" width="11.85546875" style="2" customWidth="1"/>
    <col min="1284" max="1284" width="10.28515625" style="2" bestFit="1" customWidth="1"/>
    <col min="1285" max="1285" width="11.5703125" style="2" bestFit="1" customWidth="1"/>
    <col min="1286" max="1286" width="12.85546875" style="2" customWidth="1"/>
    <col min="1287" max="1287" width="33.85546875" style="2" bestFit="1" customWidth="1"/>
    <col min="1288" max="1288" width="15.85546875" style="2" customWidth="1"/>
    <col min="1289" max="1289" width="22.7109375" style="2" customWidth="1"/>
    <col min="1290" max="1290" width="21.140625" style="2" customWidth="1"/>
    <col min="1291" max="1292" width="18.140625" style="2" customWidth="1"/>
    <col min="1293" max="1293" width="11.42578125" style="2" customWidth="1"/>
    <col min="1294" max="1294" width="11.7109375" style="2" customWidth="1"/>
    <col min="1295" max="1295" width="11" style="2" customWidth="1"/>
    <col min="1296" max="1296" width="10.42578125" style="2" customWidth="1"/>
    <col min="1297" max="1297" width="10.7109375" style="2" customWidth="1"/>
    <col min="1298" max="1298" width="10.140625" style="2" customWidth="1"/>
    <col min="1299" max="1299" width="10" style="2" customWidth="1"/>
    <col min="1300" max="1300" width="11" style="2" customWidth="1"/>
    <col min="1301" max="1301" width="10.7109375" style="2" customWidth="1"/>
    <col min="1302" max="1303" width="10" style="2" customWidth="1"/>
    <col min="1304" max="1304" width="10.140625" style="2" customWidth="1"/>
    <col min="1305" max="1305" width="11" style="2" customWidth="1"/>
    <col min="1306" max="1306" width="12.140625" style="2" customWidth="1"/>
    <col min="1307" max="1307" width="11" style="2" customWidth="1"/>
    <col min="1308" max="1308" width="10.5703125" style="2" customWidth="1"/>
    <col min="1309" max="1309" width="11.140625" style="2" customWidth="1"/>
    <col min="1310" max="1310" width="10.28515625" style="2" bestFit="1" customWidth="1"/>
    <col min="1311" max="1311" width="10.85546875" style="2" customWidth="1"/>
    <col min="1312" max="1312" width="10.140625" style="2" customWidth="1"/>
    <col min="1313" max="1313" width="11.140625" style="2" customWidth="1"/>
    <col min="1314" max="1314" width="10.42578125" style="2" customWidth="1"/>
    <col min="1315" max="1315" width="11" style="2" customWidth="1"/>
    <col min="1316" max="1316" width="11.5703125" style="2" customWidth="1"/>
    <col min="1317" max="1323" width="10.5703125" style="2" customWidth="1"/>
    <col min="1324" max="1324" width="10.140625" style="2" customWidth="1"/>
    <col min="1325" max="1325" width="10.5703125" style="2" customWidth="1"/>
    <col min="1326" max="1326" width="11.28515625" style="2" customWidth="1"/>
    <col min="1327" max="1331" width="10.5703125" style="2" customWidth="1"/>
    <col min="1332" max="1332" width="10.85546875" style="2" customWidth="1"/>
    <col min="1333" max="1333" width="10.42578125" style="2" customWidth="1"/>
    <col min="1334" max="1334" width="10.5703125" style="2" customWidth="1"/>
    <col min="1335" max="1335" width="10.85546875" style="2" customWidth="1"/>
    <col min="1336" max="1337" width="10.5703125" style="2" customWidth="1"/>
    <col min="1338" max="1338" width="10.7109375" style="2" customWidth="1"/>
    <col min="1339" max="1342" width="10.5703125" style="2" customWidth="1"/>
    <col min="1343" max="1344" width="10.42578125" style="2" customWidth="1"/>
    <col min="1345" max="1348" width="10.5703125" style="2" customWidth="1"/>
    <col min="1349" max="1359" width="14.7109375" style="2" customWidth="1"/>
    <col min="1360" max="1360" width="15.85546875" style="2" bestFit="1" customWidth="1"/>
    <col min="1361" max="1536" width="9.140625" style="2"/>
    <col min="1537" max="1537" width="51.5703125" style="2" bestFit="1" customWidth="1"/>
    <col min="1538" max="1538" width="12.7109375" style="2" customWidth="1"/>
    <col min="1539" max="1539" width="11.85546875" style="2" customWidth="1"/>
    <col min="1540" max="1540" width="10.28515625" style="2" bestFit="1" customWidth="1"/>
    <col min="1541" max="1541" width="11.5703125" style="2" bestFit="1" customWidth="1"/>
    <col min="1542" max="1542" width="12.85546875" style="2" customWidth="1"/>
    <col min="1543" max="1543" width="33.85546875" style="2" bestFit="1" customWidth="1"/>
    <col min="1544" max="1544" width="15.85546875" style="2" customWidth="1"/>
    <col min="1545" max="1545" width="22.7109375" style="2" customWidth="1"/>
    <col min="1546" max="1546" width="21.140625" style="2" customWidth="1"/>
    <col min="1547" max="1548" width="18.140625" style="2" customWidth="1"/>
    <col min="1549" max="1549" width="11.42578125" style="2" customWidth="1"/>
    <col min="1550" max="1550" width="11.7109375" style="2" customWidth="1"/>
    <col min="1551" max="1551" width="11" style="2" customWidth="1"/>
    <col min="1552" max="1552" width="10.42578125" style="2" customWidth="1"/>
    <col min="1553" max="1553" width="10.7109375" style="2" customWidth="1"/>
    <col min="1554" max="1554" width="10.140625" style="2" customWidth="1"/>
    <col min="1555" max="1555" width="10" style="2" customWidth="1"/>
    <col min="1556" max="1556" width="11" style="2" customWidth="1"/>
    <col min="1557" max="1557" width="10.7109375" style="2" customWidth="1"/>
    <col min="1558" max="1559" width="10" style="2" customWidth="1"/>
    <col min="1560" max="1560" width="10.140625" style="2" customWidth="1"/>
    <col min="1561" max="1561" width="11" style="2" customWidth="1"/>
    <col min="1562" max="1562" width="12.140625" style="2" customWidth="1"/>
    <col min="1563" max="1563" width="11" style="2" customWidth="1"/>
    <col min="1564" max="1564" width="10.5703125" style="2" customWidth="1"/>
    <col min="1565" max="1565" width="11.140625" style="2" customWidth="1"/>
    <col min="1566" max="1566" width="10.28515625" style="2" bestFit="1" customWidth="1"/>
    <col min="1567" max="1567" width="10.85546875" style="2" customWidth="1"/>
    <col min="1568" max="1568" width="10.140625" style="2" customWidth="1"/>
    <col min="1569" max="1569" width="11.140625" style="2" customWidth="1"/>
    <col min="1570" max="1570" width="10.42578125" style="2" customWidth="1"/>
    <col min="1571" max="1571" width="11" style="2" customWidth="1"/>
    <col min="1572" max="1572" width="11.5703125" style="2" customWidth="1"/>
    <col min="1573" max="1579" width="10.5703125" style="2" customWidth="1"/>
    <col min="1580" max="1580" width="10.140625" style="2" customWidth="1"/>
    <col min="1581" max="1581" width="10.5703125" style="2" customWidth="1"/>
    <col min="1582" max="1582" width="11.28515625" style="2" customWidth="1"/>
    <col min="1583" max="1587" width="10.5703125" style="2" customWidth="1"/>
    <col min="1588" max="1588" width="10.85546875" style="2" customWidth="1"/>
    <col min="1589" max="1589" width="10.42578125" style="2" customWidth="1"/>
    <col min="1590" max="1590" width="10.5703125" style="2" customWidth="1"/>
    <col min="1591" max="1591" width="10.85546875" style="2" customWidth="1"/>
    <col min="1592" max="1593" width="10.5703125" style="2" customWidth="1"/>
    <col min="1594" max="1594" width="10.7109375" style="2" customWidth="1"/>
    <col min="1595" max="1598" width="10.5703125" style="2" customWidth="1"/>
    <col min="1599" max="1600" width="10.42578125" style="2" customWidth="1"/>
    <col min="1601" max="1604" width="10.5703125" style="2" customWidth="1"/>
    <col min="1605" max="1615" width="14.7109375" style="2" customWidth="1"/>
    <col min="1616" max="1616" width="15.85546875" style="2" bestFit="1" customWidth="1"/>
    <col min="1617" max="1792" width="9.140625" style="2"/>
    <col min="1793" max="1793" width="51.5703125" style="2" bestFit="1" customWidth="1"/>
    <col min="1794" max="1794" width="12.7109375" style="2" customWidth="1"/>
    <col min="1795" max="1795" width="11.85546875" style="2" customWidth="1"/>
    <col min="1796" max="1796" width="10.28515625" style="2" bestFit="1" customWidth="1"/>
    <col min="1797" max="1797" width="11.5703125" style="2" bestFit="1" customWidth="1"/>
    <col min="1798" max="1798" width="12.85546875" style="2" customWidth="1"/>
    <col min="1799" max="1799" width="33.85546875" style="2" bestFit="1" customWidth="1"/>
    <col min="1800" max="1800" width="15.85546875" style="2" customWidth="1"/>
    <col min="1801" max="1801" width="22.7109375" style="2" customWidth="1"/>
    <col min="1802" max="1802" width="21.140625" style="2" customWidth="1"/>
    <col min="1803" max="1804" width="18.140625" style="2" customWidth="1"/>
    <col min="1805" max="1805" width="11.42578125" style="2" customWidth="1"/>
    <col min="1806" max="1806" width="11.7109375" style="2" customWidth="1"/>
    <col min="1807" max="1807" width="11" style="2" customWidth="1"/>
    <col min="1808" max="1808" width="10.42578125" style="2" customWidth="1"/>
    <col min="1809" max="1809" width="10.7109375" style="2" customWidth="1"/>
    <col min="1810" max="1810" width="10.140625" style="2" customWidth="1"/>
    <col min="1811" max="1811" width="10" style="2" customWidth="1"/>
    <col min="1812" max="1812" width="11" style="2" customWidth="1"/>
    <col min="1813" max="1813" width="10.7109375" style="2" customWidth="1"/>
    <col min="1814" max="1815" width="10" style="2" customWidth="1"/>
    <col min="1816" max="1816" width="10.140625" style="2" customWidth="1"/>
    <col min="1817" max="1817" width="11" style="2" customWidth="1"/>
    <col min="1818" max="1818" width="12.140625" style="2" customWidth="1"/>
    <col min="1819" max="1819" width="11" style="2" customWidth="1"/>
    <col min="1820" max="1820" width="10.5703125" style="2" customWidth="1"/>
    <col min="1821" max="1821" width="11.140625" style="2" customWidth="1"/>
    <col min="1822" max="1822" width="10.28515625" style="2" bestFit="1" customWidth="1"/>
    <col min="1823" max="1823" width="10.85546875" style="2" customWidth="1"/>
    <col min="1824" max="1824" width="10.140625" style="2" customWidth="1"/>
    <col min="1825" max="1825" width="11.140625" style="2" customWidth="1"/>
    <col min="1826" max="1826" width="10.42578125" style="2" customWidth="1"/>
    <col min="1827" max="1827" width="11" style="2" customWidth="1"/>
    <col min="1828" max="1828" width="11.5703125" style="2" customWidth="1"/>
    <col min="1829" max="1835" width="10.5703125" style="2" customWidth="1"/>
    <col min="1836" max="1836" width="10.140625" style="2" customWidth="1"/>
    <col min="1837" max="1837" width="10.5703125" style="2" customWidth="1"/>
    <col min="1838" max="1838" width="11.28515625" style="2" customWidth="1"/>
    <col min="1839" max="1843" width="10.5703125" style="2" customWidth="1"/>
    <col min="1844" max="1844" width="10.85546875" style="2" customWidth="1"/>
    <col min="1845" max="1845" width="10.42578125" style="2" customWidth="1"/>
    <col min="1846" max="1846" width="10.5703125" style="2" customWidth="1"/>
    <col min="1847" max="1847" width="10.85546875" style="2" customWidth="1"/>
    <col min="1848" max="1849" width="10.5703125" style="2" customWidth="1"/>
    <col min="1850" max="1850" width="10.7109375" style="2" customWidth="1"/>
    <col min="1851" max="1854" width="10.5703125" style="2" customWidth="1"/>
    <col min="1855" max="1856" width="10.42578125" style="2" customWidth="1"/>
    <col min="1857" max="1860" width="10.5703125" style="2" customWidth="1"/>
    <col min="1861" max="1871" width="14.7109375" style="2" customWidth="1"/>
    <col min="1872" max="1872" width="15.85546875" style="2" bestFit="1" customWidth="1"/>
    <col min="1873" max="2048" width="9.140625" style="2"/>
    <col min="2049" max="2049" width="51.5703125" style="2" bestFit="1" customWidth="1"/>
    <col min="2050" max="2050" width="12.7109375" style="2" customWidth="1"/>
    <col min="2051" max="2051" width="11.85546875" style="2" customWidth="1"/>
    <col min="2052" max="2052" width="10.28515625" style="2" bestFit="1" customWidth="1"/>
    <col min="2053" max="2053" width="11.5703125" style="2" bestFit="1" customWidth="1"/>
    <col min="2054" max="2054" width="12.85546875" style="2" customWidth="1"/>
    <col min="2055" max="2055" width="33.85546875" style="2" bestFit="1" customWidth="1"/>
    <col min="2056" max="2056" width="15.85546875" style="2" customWidth="1"/>
    <col min="2057" max="2057" width="22.7109375" style="2" customWidth="1"/>
    <col min="2058" max="2058" width="21.140625" style="2" customWidth="1"/>
    <col min="2059" max="2060" width="18.140625" style="2" customWidth="1"/>
    <col min="2061" max="2061" width="11.42578125" style="2" customWidth="1"/>
    <col min="2062" max="2062" width="11.7109375" style="2" customWidth="1"/>
    <col min="2063" max="2063" width="11" style="2" customWidth="1"/>
    <col min="2064" max="2064" width="10.42578125" style="2" customWidth="1"/>
    <col min="2065" max="2065" width="10.7109375" style="2" customWidth="1"/>
    <col min="2066" max="2066" width="10.140625" style="2" customWidth="1"/>
    <col min="2067" max="2067" width="10" style="2" customWidth="1"/>
    <col min="2068" max="2068" width="11" style="2" customWidth="1"/>
    <col min="2069" max="2069" width="10.7109375" style="2" customWidth="1"/>
    <col min="2070" max="2071" width="10" style="2" customWidth="1"/>
    <col min="2072" max="2072" width="10.140625" style="2" customWidth="1"/>
    <col min="2073" max="2073" width="11" style="2" customWidth="1"/>
    <col min="2074" max="2074" width="12.140625" style="2" customWidth="1"/>
    <col min="2075" max="2075" width="11" style="2" customWidth="1"/>
    <col min="2076" max="2076" width="10.5703125" style="2" customWidth="1"/>
    <col min="2077" max="2077" width="11.140625" style="2" customWidth="1"/>
    <col min="2078" max="2078" width="10.28515625" style="2" bestFit="1" customWidth="1"/>
    <col min="2079" max="2079" width="10.85546875" style="2" customWidth="1"/>
    <col min="2080" max="2080" width="10.140625" style="2" customWidth="1"/>
    <col min="2081" max="2081" width="11.140625" style="2" customWidth="1"/>
    <col min="2082" max="2082" width="10.42578125" style="2" customWidth="1"/>
    <col min="2083" max="2083" width="11" style="2" customWidth="1"/>
    <col min="2084" max="2084" width="11.5703125" style="2" customWidth="1"/>
    <col min="2085" max="2091" width="10.5703125" style="2" customWidth="1"/>
    <col min="2092" max="2092" width="10.140625" style="2" customWidth="1"/>
    <col min="2093" max="2093" width="10.5703125" style="2" customWidth="1"/>
    <col min="2094" max="2094" width="11.28515625" style="2" customWidth="1"/>
    <col min="2095" max="2099" width="10.5703125" style="2" customWidth="1"/>
    <col min="2100" max="2100" width="10.85546875" style="2" customWidth="1"/>
    <col min="2101" max="2101" width="10.42578125" style="2" customWidth="1"/>
    <col min="2102" max="2102" width="10.5703125" style="2" customWidth="1"/>
    <col min="2103" max="2103" width="10.85546875" style="2" customWidth="1"/>
    <col min="2104" max="2105" width="10.5703125" style="2" customWidth="1"/>
    <col min="2106" max="2106" width="10.7109375" style="2" customWidth="1"/>
    <col min="2107" max="2110" width="10.5703125" style="2" customWidth="1"/>
    <col min="2111" max="2112" width="10.42578125" style="2" customWidth="1"/>
    <col min="2113" max="2116" width="10.5703125" style="2" customWidth="1"/>
    <col min="2117" max="2127" width="14.7109375" style="2" customWidth="1"/>
    <col min="2128" max="2128" width="15.85546875" style="2" bestFit="1" customWidth="1"/>
    <col min="2129" max="2304" width="9.140625" style="2"/>
    <col min="2305" max="2305" width="51.5703125" style="2" bestFit="1" customWidth="1"/>
    <col min="2306" max="2306" width="12.7109375" style="2" customWidth="1"/>
    <col min="2307" max="2307" width="11.85546875" style="2" customWidth="1"/>
    <col min="2308" max="2308" width="10.28515625" style="2" bestFit="1" customWidth="1"/>
    <col min="2309" max="2309" width="11.5703125" style="2" bestFit="1" customWidth="1"/>
    <col min="2310" max="2310" width="12.85546875" style="2" customWidth="1"/>
    <col min="2311" max="2311" width="33.85546875" style="2" bestFit="1" customWidth="1"/>
    <col min="2312" max="2312" width="15.85546875" style="2" customWidth="1"/>
    <col min="2313" max="2313" width="22.7109375" style="2" customWidth="1"/>
    <col min="2314" max="2314" width="21.140625" style="2" customWidth="1"/>
    <col min="2315" max="2316" width="18.140625" style="2" customWidth="1"/>
    <col min="2317" max="2317" width="11.42578125" style="2" customWidth="1"/>
    <col min="2318" max="2318" width="11.7109375" style="2" customWidth="1"/>
    <col min="2319" max="2319" width="11" style="2" customWidth="1"/>
    <col min="2320" max="2320" width="10.42578125" style="2" customWidth="1"/>
    <col min="2321" max="2321" width="10.7109375" style="2" customWidth="1"/>
    <col min="2322" max="2322" width="10.140625" style="2" customWidth="1"/>
    <col min="2323" max="2323" width="10" style="2" customWidth="1"/>
    <col min="2324" max="2324" width="11" style="2" customWidth="1"/>
    <col min="2325" max="2325" width="10.7109375" style="2" customWidth="1"/>
    <col min="2326" max="2327" width="10" style="2" customWidth="1"/>
    <col min="2328" max="2328" width="10.140625" style="2" customWidth="1"/>
    <col min="2329" max="2329" width="11" style="2" customWidth="1"/>
    <col min="2330" max="2330" width="12.140625" style="2" customWidth="1"/>
    <col min="2331" max="2331" width="11" style="2" customWidth="1"/>
    <col min="2332" max="2332" width="10.5703125" style="2" customWidth="1"/>
    <col min="2333" max="2333" width="11.140625" style="2" customWidth="1"/>
    <col min="2334" max="2334" width="10.28515625" style="2" bestFit="1" customWidth="1"/>
    <col min="2335" max="2335" width="10.85546875" style="2" customWidth="1"/>
    <col min="2336" max="2336" width="10.140625" style="2" customWidth="1"/>
    <col min="2337" max="2337" width="11.140625" style="2" customWidth="1"/>
    <col min="2338" max="2338" width="10.42578125" style="2" customWidth="1"/>
    <col min="2339" max="2339" width="11" style="2" customWidth="1"/>
    <col min="2340" max="2340" width="11.5703125" style="2" customWidth="1"/>
    <col min="2341" max="2347" width="10.5703125" style="2" customWidth="1"/>
    <col min="2348" max="2348" width="10.140625" style="2" customWidth="1"/>
    <col min="2349" max="2349" width="10.5703125" style="2" customWidth="1"/>
    <col min="2350" max="2350" width="11.28515625" style="2" customWidth="1"/>
    <col min="2351" max="2355" width="10.5703125" style="2" customWidth="1"/>
    <col min="2356" max="2356" width="10.85546875" style="2" customWidth="1"/>
    <col min="2357" max="2357" width="10.42578125" style="2" customWidth="1"/>
    <col min="2358" max="2358" width="10.5703125" style="2" customWidth="1"/>
    <col min="2359" max="2359" width="10.85546875" style="2" customWidth="1"/>
    <col min="2360" max="2361" width="10.5703125" style="2" customWidth="1"/>
    <col min="2362" max="2362" width="10.7109375" style="2" customWidth="1"/>
    <col min="2363" max="2366" width="10.5703125" style="2" customWidth="1"/>
    <col min="2367" max="2368" width="10.42578125" style="2" customWidth="1"/>
    <col min="2369" max="2372" width="10.5703125" style="2" customWidth="1"/>
    <col min="2373" max="2383" width="14.7109375" style="2" customWidth="1"/>
    <col min="2384" max="2384" width="15.85546875" style="2" bestFit="1" customWidth="1"/>
    <col min="2385" max="2560" width="9.140625" style="2"/>
    <col min="2561" max="2561" width="51.5703125" style="2" bestFit="1" customWidth="1"/>
    <col min="2562" max="2562" width="12.7109375" style="2" customWidth="1"/>
    <col min="2563" max="2563" width="11.85546875" style="2" customWidth="1"/>
    <col min="2564" max="2564" width="10.28515625" style="2" bestFit="1" customWidth="1"/>
    <col min="2565" max="2565" width="11.5703125" style="2" bestFit="1" customWidth="1"/>
    <col min="2566" max="2566" width="12.85546875" style="2" customWidth="1"/>
    <col min="2567" max="2567" width="33.85546875" style="2" bestFit="1" customWidth="1"/>
    <col min="2568" max="2568" width="15.85546875" style="2" customWidth="1"/>
    <col min="2569" max="2569" width="22.7109375" style="2" customWidth="1"/>
    <col min="2570" max="2570" width="21.140625" style="2" customWidth="1"/>
    <col min="2571" max="2572" width="18.140625" style="2" customWidth="1"/>
    <col min="2573" max="2573" width="11.42578125" style="2" customWidth="1"/>
    <col min="2574" max="2574" width="11.7109375" style="2" customWidth="1"/>
    <col min="2575" max="2575" width="11" style="2" customWidth="1"/>
    <col min="2576" max="2576" width="10.42578125" style="2" customWidth="1"/>
    <col min="2577" max="2577" width="10.7109375" style="2" customWidth="1"/>
    <col min="2578" max="2578" width="10.140625" style="2" customWidth="1"/>
    <col min="2579" max="2579" width="10" style="2" customWidth="1"/>
    <col min="2580" max="2580" width="11" style="2" customWidth="1"/>
    <col min="2581" max="2581" width="10.7109375" style="2" customWidth="1"/>
    <col min="2582" max="2583" width="10" style="2" customWidth="1"/>
    <col min="2584" max="2584" width="10.140625" style="2" customWidth="1"/>
    <col min="2585" max="2585" width="11" style="2" customWidth="1"/>
    <col min="2586" max="2586" width="12.140625" style="2" customWidth="1"/>
    <col min="2587" max="2587" width="11" style="2" customWidth="1"/>
    <col min="2588" max="2588" width="10.5703125" style="2" customWidth="1"/>
    <col min="2589" max="2589" width="11.140625" style="2" customWidth="1"/>
    <col min="2590" max="2590" width="10.28515625" style="2" bestFit="1" customWidth="1"/>
    <col min="2591" max="2591" width="10.85546875" style="2" customWidth="1"/>
    <col min="2592" max="2592" width="10.140625" style="2" customWidth="1"/>
    <col min="2593" max="2593" width="11.140625" style="2" customWidth="1"/>
    <col min="2594" max="2594" width="10.42578125" style="2" customWidth="1"/>
    <col min="2595" max="2595" width="11" style="2" customWidth="1"/>
    <col min="2596" max="2596" width="11.5703125" style="2" customWidth="1"/>
    <col min="2597" max="2603" width="10.5703125" style="2" customWidth="1"/>
    <col min="2604" max="2604" width="10.140625" style="2" customWidth="1"/>
    <col min="2605" max="2605" width="10.5703125" style="2" customWidth="1"/>
    <col min="2606" max="2606" width="11.28515625" style="2" customWidth="1"/>
    <col min="2607" max="2611" width="10.5703125" style="2" customWidth="1"/>
    <col min="2612" max="2612" width="10.85546875" style="2" customWidth="1"/>
    <col min="2613" max="2613" width="10.42578125" style="2" customWidth="1"/>
    <col min="2614" max="2614" width="10.5703125" style="2" customWidth="1"/>
    <col min="2615" max="2615" width="10.85546875" style="2" customWidth="1"/>
    <col min="2616" max="2617" width="10.5703125" style="2" customWidth="1"/>
    <col min="2618" max="2618" width="10.7109375" style="2" customWidth="1"/>
    <col min="2619" max="2622" width="10.5703125" style="2" customWidth="1"/>
    <col min="2623" max="2624" width="10.42578125" style="2" customWidth="1"/>
    <col min="2625" max="2628" width="10.5703125" style="2" customWidth="1"/>
    <col min="2629" max="2639" width="14.7109375" style="2" customWidth="1"/>
    <col min="2640" max="2640" width="15.85546875" style="2" bestFit="1" customWidth="1"/>
    <col min="2641" max="2816" width="9.140625" style="2"/>
    <col min="2817" max="2817" width="51.5703125" style="2" bestFit="1" customWidth="1"/>
    <col min="2818" max="2818" width="12.7109375" style="2" customWidth="1"/>
    <col min="2819" max="2819" width="11.85546875" style="2" customWidth="1"/>
    <col min="2820" max="2820" width="10.28515625" style="2" bestFit="1" customWidth="1"/>
    <col min="2821" max="2821" width="11.5703125" style="2" bestFit="1" customWidth="1"/>
    <col min="2822" max="2822" width="12.85546875" style="2" customWidth="1"/>
    <col min="2823" max="2823" width="33.85546875" style="2" bestFit="1" customWidth="1"/>
    <col min="2824" max="2824" width="15.85546875" style="2" customWidth="1"/>
    <col min="2825" max="2825" width="22.7109375" style="2" customWidth="1"/>
    <col min="2826" max="2826" width="21.140625" style="2" customWidth="1"/>
    <col min="2827" max="2828" width="18.140625" style="2" customWidth="1"/>
    <col min="2829" max="2829" width="11.42578125" style="2" customWidth="1"/>
    <col min="2830" max="2830" width="11.7109375" style="2" customWidth="1"/>
    <col min="2831" max="2831" width="11" style="2" customWidth="1"/>
    <col min="2832" max="2832" width="10.42578125" style="2" customWidth="1"/>
    <col min="2833" max="2833" width="10.7109375" style="2" customWidth="1"/>
    <col min="2834" max="2834" width="10.140625" style="2" customWidth="1"/>
    <col min="2835" max="2835" width="10" style="2" customWidth="1"/>
    <col min="2836" max="2836" width="11" style="2" customWidth="1"/>
    <col min="2837" max="2837" width="10.7109375" style="2" customWidth="1"/>
    <col min="2838" max="2839" width="10" style="2" customWidth="1"/>
    <col min="2840" max="2840" width="10.140625" style="2" customWidth="1"/>
    <col min="2841" max="2841" width="11" style="2" customWidth="1"/>
    <col min="2842" max="2842" width="12.140625" style="2" customWidth="1"/>
    <col min="2843" max="2843" width="11" style="2" customWidth="1"/>
    <col min="2844" max="2844" width="10.5703125" style="2" customWidth="1"/>
    <col min="2845" max="2845" width="11.140625" style="2" customWidth="1"/>
    <col min="2846" max="2846" width="10.28515625" style="2" bestFit="1" customWidth="1"/>
    <col min="2847" max="2847" width="10.85546875" style="2" customWidth="1"/>
    <col min="2848" max="2848" width="10.140625" style="2" customWidth="1"/>
    <col min="2849" max="2849" width="11.140625" style="2" customWidth="1"/>
    <col min="2850" max="2850" width="10.42578125" style="2" customWidth="1"/>
    <col min="2851" max="2851" width="11" style="2" customWidth="1"/>
    <col min="2852" max="2852" width="11.5703125" style="2" customWidth="1"/>
    <col min="2853" max="2859" width="10.5703125" style="2" customWidth="1"/>
    <col min="2860" max="2860" width="10.140625" style="2" customWidth="1"/>
    <col min="2861" max="2861" width="10.5703125" style="2" customWidth="1"/>
    <col min="2862" max="2862" width="11.28515625" style="2" customWidth="1"/>
    <col min="2863" max="2867" width="10.5703125" style="2" customWidth="1"/>
    <col min="2868" max="2868" width="10.85546875" style="2" customWidth="1"/>
    <col min="2869" max="2869" width="10.42578125" style="2" customWidth="1"/>
    <col min="2870" max="2870" width="10.5703125" style="2" customWidth="1"/>
    <col min="2871" max="2871" width="10.85546875" style="2" customWidth="1"/>
    <col min="2872" max="2873" width="10.5703125" style="2" customWidth="1"/>
    <col min="2874" max="2874" width="10.7109375" style="2" customWidth="1"/>
    <col min="2875" max="2878" width="10.5703125" style="2" customWidth="1"/>
    <col min="2879" max="2880" width="10.42578125" style="2" customWidth="1"/>
    <col min="2881" max="2884" width="10.5703125" style="2" customWidth="1"/>
    <col min="2885" max="2895" width="14.7109375" style="2" customWidth="1"/>
    <col min="2896" max="2896" width="15.85546875" style="2" bestFit="1" customWidth="1"/>
    <col min="2897" max="3072" width="9.140625" style="2"/>
    <col min="3073" max="3073" width="51.5703125" style="2" bestFit="1" customWidth="1"/>
    <col min="3074" max="3074" width="12.7109375" style="2" customWidth="1"/>
    <col min="3075" max="3075" width="11.85546875" style="2" customWidth="1"/>
    <col min="3076" max="3076" width="10.28515625" style="2" bestFit="1" customWidth="1"/>
    <col min="3077" max="3077" width="11.5703125" style="2" bestFit="1" customWidth="1"/>
    <col min="3078" max="3078" width="12.85546875" style="2" customWidth="1"/>
    <col min="3079" max="3079" width="33.85546875" style="2" bestFit="1" customWidth="1"/>
    <col min="3080" max="3080" width="15.85546875" style="2" customWidth="1"/>
    <col min="3081" max="3081" width="22.7109375" style="2" customWidth="1"/>
    <col min="3082" max="3082" width="21.140625" style="2" customWidth="1"/>
    <col min="3083" max="3084" width="18.140625" style="2" customWidth="1"/>
    <col min="3085" max="3085" width="11.42578125" style="2" customWidth="1"/>
    <col min="3086" max="3086" width="11.7109375" style="2" customWidth="1"/>
    <col min="3087" max="3087" width="11" style="2" customWidth="1"/>
    <col min="3088" max="3088" width="10.42578125" style="2" customWidth="1"/>
    <col min="3089" max="3089" width="10.7109375" style="2" customWidth="1"/>
    <col min="3090" max="3090" width="10.140625" style="2" customWidth="1"/>
    <col min="3091" max="3091" width="10" style="2" customWidth="1"/>
    <col min="3092" max="3092" width="11" style="2" customWidth="1"/>
    <col min="3093" max="3093" width="10.7109375" style="2" customWidth="1"/>
    <col min="3094" max="3095" width="10" style="2" customWidth="1"/>
    <col min="3096" max="3096" width="10.140625" style="2" customWidth="1"/>
    <col min="3097" max="3097" width="11" style="2" customWidth="1"/>
    <col min="3098" max="3098" width="12.140625" style="2" customWidth="1"/>
    <col min="3099" max="3099" width="11" style="2" customWidth="1"/>
    <col min="3100" max="3100" width="10.5703125" style="2" customWidth="1"/>
    <col min="3101" max="3101" width="11.140625" style="2" customWidth="1"/>
    <col min="3102" max="3102" width="10.28515625" style="2" bestFit="1" customWidth="1"/>
    <col min="3103" max="3103" width="10.85546875" style="2" customWidth="1"/>
    <col min="3104" max="3104" width="10.140625" style="2" customWidth="1"/>
    <col min="3105" max="3105" width="11.140625" style="2" customWidth="1"/>
    <col min="3106" max="3106" width="10.42578125" style="2" customWidth="1"/>
    <col min="3107" max="3107" width="11" style="2" customWidth="1"/>
    <col min="3108" max="3108" width="11.5703125" style="2" customWidth="1"/>
    <col min="3109" max="3115" width="10.5703125" style="2" customWidth="1"/>
    <col min="3116" max="3116" width="10.140625" style="2" customWidth="1"/>
    <col min="3117" max="3117" width="10.5703125" style="2" customWidth="1"/>
    <col min="3118" max="3118" width="11.28515625" style="2" customWidth="1"/>
    <col min="3119" max="3123" width="10.5703125" style="2" customWidth="1"/>
    <col min="3124" max="3124" width="10.85546875" style="2" customWidth="1"/>
    <col min="3125" max="3125" width="10.42578125" style="2" customWidth="1"/>
    <col min="3126" max="3126" width="10.5703125" style="2" customWidth="1"/>
    <col min="3127" max="3127" width="10.85546875" style="2" customWidth="1"/>
    <col min="3128" max="3129" width="10.5703125" style="2" customWidth="1"/>
    <col min="3130" max="3130" width="10.7109375" style="2" customWidth="1"/>
    <col min="3131" max="3134" width="10.5703125" style="2" customWidth="1"/>
    <col min="3135" max="3136" width="10.42578125" style="2" customWidth="1"/>
    <col min="3137" max="3140" width="10.5703125" style="2" customWidth="1"/>
    <col min="3141" max="3151" width="14.7109375" style="2" customWidth="1"/>
    <col min="3152" max="3152" width="15.85546875" style="2" bestFit="1" customWidth="1"/>
    <col min="3153" max="3328" width="9.140625" style="2"/>
    <col min="3329" max="3329" width="51.5703125" style="2" bestFit="1" customWidth="1"/>
    <col min="3330" max="3330" width="12.7109375" style="2" customWidth="1"/>
    <col min="3331" max="3331" width="11.85546875" style="2" customWidth="1"/>
    <col min="3332" max="3332" width="10.28515625" style="2" bestFit="1" customWidth="1"/>
    <col min="3333" max="3333" width="11.5703125" style="2" bestFit="1" customWidth="1"/>
    <col min="3334" max="3334" width="12.85546875" style="2" customWidth="1"/>
    <col min="3335" max="3335" width="33.85546875" style="2" bestFit="1" customWidth="1"/>
    <col min="3336" max="3336" width="15.85546875" style="2" customWidth="1"/>
    <col min="3337" max="3337" width="22.7109375" style="2" customWidth="1"/>
    <col min="3338" max="3338" width="21.140625" style="2" customWidth="1"/>
    <col min="3339" max="3340" width="18.140625" style="2" customWidth="1"/>
    <col min="3341" max="3341" width="11.42578125" style="2" customWidth="1"/>
    <col min="3342" max="3342" width="11.7109375" style="2" customWidth="1"/>
    <col min="3343" max="3343" width="11" style="2" customWidth="1"/>
    <col min="3344" max="3344" width="10.42578125" style="2" customWidth="1"/>
    <col min="3345" max="3345" width="10.7109375" style="2" customWidth="1"/>
    <col min="3346" max="3346" width="10.140625" style="2" customWidth="1"/>
    <col min="3347" max="3347" width="10" style="2" customWidth="1"/>
    <col min="3348" max="3348" width="11" style="2" customWidth="1"/>
    <col min="3349" max="3349" width="10.7109375" style="2" customWidth="1"/>
    <col min="3350" max="3351" width="10" style="2" customWidth="1"/>
    <col min="3352" max="3352" width="10.140625" style="2" customWidth="1"/>
    <col min="3353" max="3353" width="11" style="2" customWidth="1"/>
    <col min="3354" max="3354" width="12.140625" style="2" customWidth="1"/>
    <col min="3355" max="3355" width="11" style="2" customWidth="1"/>
    <col min="3356" max="3356" width="10.5703125" style="2" customWidth="1"/>
    <col min="3357" max="3357" width="11.140625" style="2" customWidth="1"/>
    <col min="3358" max="3358" width="10.28515625" style="2" bestFit="1" customWidth="1"/>
    <col min="3359" max="3359" width="10.85546875" style="2" customWidth="1"/>
    <col min="3360" max="3360" width="10.140625" style="2" customWidth="1"/>
    <col min="3361" max="3361" width="11.140625" style="2" customWidth="1"/>
    <col min="3362" max="3362" width="10.42578125" style="2" customWidth="1"/>
    <col min="3363" max="3363" width="11" style="2" customWidth="1"/>
    <col min="3364" max="3364" width="11.5703125" style="2" customWidth="1"/>
    <col min="3365" max="3371" width="10.5703125" style="2" customWidth="1"/>
    <col min="3372" max="3372" width="10.140625" style="2" customWidth="1"/>
    <col min="3373" max="3373" width="10.5703125" style="2" customWidth="1"/>
    <col min="3374" max="3374" width="11.28515625" style="2" customWidth="1"/>
    <col min="3375" max="3379" width="10.5703125" style="2" customWidth="1"/>
    <col min="3380" max="3380" width="10.85546875" style="2" customWidth="1"/>
    <col min="3381" max="3381" width="10.42578125" style="2" customWidth="1"/>
    <col min="3382" max="3382" width="10.5703125" style="2" customWidth="1"/>
    <col min="3383" max="3383" width="10.85546875" style="2" customWidth="1"/>
    <col min="3384" max="3385" width="10.5703125" style="2" customWidth="1"/>
    <col min="3386" max="3386" width="10.7109375" style="2" customWidth="1"/>
    <col min="3387" max="3390" width="10.5703125" style="2" customWidth="1"/>
    <col min="3391" max="3392" width="10.42578125" style="2" customWidth="1"/>
    <col min="3393" max="3396" width="10.5703125" style="2" customWidth="1"/>
    <col min="3397" max="3407" width="14.7109375" style="2" customWidth="1"/>
    <col min="3408" max="3408" width="15.85546875" style="2" bestFit="1" customWidth="1"/>
    <col min="3409" max="3584" width="9.140625" style="2"/>
    <col min="3585" max="3585" width="51.5703125" style="2" bestFit="1" customWidth="1"/>
    <col min="3586" max="3586" width="12.7109375" style="2" customWidth="1"/>
    <col min="3587" max="3587" width="11.85546875" style="2" customWidth="1"/>
    <col min="3588" max="3588" width="10.28515625" style="2" bestFit="1" customWidth="1"/>
    <col min="3589" max="3589" width="11.5703125" style="2" bestFit="1" customWidth="1"/>
    <col min="3590" max="3590" width="12.85546875" style="2" customWidth="1"/>
    <col min="3591" max="3591" width="33.85546875" style="2" bestFit="1" customWidth="1"/>
    <col min="3592" max="3592" width="15.85546875" style="2" customWidth="1"/>
    <col min="3593" max="3593" width="22.7109375" style="2" customWidth="1"/>
    <col min="3594" max="3594" width="21.140625" style="2" customWidth="1"/>
    <col min="3595" max="3596" width="18.140625" style="2" customWidth="1"/>
    <col min="3597" max="3597" width="11.42578125" style="2" customWidth="1"/>
    <col min="3598" max="3598" width="11.7109375" style="2" customWidth="1"/>
    <col min="3599" max="3599" width="11" style="2" customWidth="1"/>
    <col min="3600" max="3600" width="10.42578125" style="2" customWidth="1"/>
    <col min="3601" max="3601" width="10.7109375" style="2" customWidth="1"/>
    <col min="3602" max="3602" width="10.140625" style="2" customWidth="1"/>
    <col min="3603" max="3603" width="10" style="2" customWidth="1"/>
    <col min="3604" max="3604" width="11" style="2" customWidth="1"/>
    <col min="3605" max="3605" width="10.7109375" style="2" customWidth="1"/>
    <col min="3606" max="3607" width="10" style="2" customWidth="1"/>
    <col min="3608" max="3608" width="10.140625" style="2" customWidth="1"/>
    <col min="3609" max="3609" width="11" style="2" customWidth="1"/>
    <col min="3610" max="3610" width="12.140625" style="2" customWidth="1"/>
    <col min="3611" max="3611" width="11" style="2" customWidth="1"/>
    <col min="3612" max="3612" width="10.5703125" style="2" customWidth="1"/>
    <col min="3613" max="3613" width="11.140625" style="2" customWidth="1"/>
    <col min="3614" max="3614" width="10.28515625" style="2" bestFit="1" customWidth="1"/>
    <col min="3615" max="3615" width="10.85546875" style="2" customWidth="1"/>
    <col min="3616" max="3616" width="10.140625" style="2" customWidth="1"/>
    <col min="3617" max="3617" width="11.140625" style="2" customWidth="1"/>
    <col min="3618" max="3618" width="10.42578125" style="2" customWidth="1"/>
    <col min="3619" max="3619" width="11" style="2" customWidth="1"/>
    <col min="3620" max="3620" width="11.5703125" style="2" customWidth="1"/>
    <col min="3621" max="3627" width="10.5703125" style="2" customWidth="1"/>
    <col min="3628" max="3628" width="10.140625" style="2" customWidth="1"/>
    <col min="3629" max="3629" width="10.5703125" style="2" customWidth="1"/>
    <col min="3630" max="3630" width="11.28515625" style="2" customWidth="1"/>
    <col min="3631" max="3635" width="10.5703125" style="2" customWidth="1"/>
    <col min="3636" max="3636" width="10.85546875" style="2" customWidth="1"/>
    <col min="3637" max="3637" width="10.42578125" style="2" customWidth="1"/>
    <col min="3638" max="3638" width="10.5703125" style="2" customWidth="1"/>
    <col min="3639" max="3639" width="10.85546875" style="2" customWidth="1"/>
    <col min="3640" max="3641" width="10.5703125" style="2" customWidth="1"/>
    <col min="3642" max="3642" width="10.7109375" style="2" customWidth="1"/>
    <col min="3643" max="3646" width="10.5703125" style="2" customWidth="1"/>
    <col min="3647" max="3648" width="10.42578125" style="2" customWidth="1"/>
    <col min="3649" max="3652" width="10.5703125" style="2" customWidth="1"/>
    <col min="3653" max="3663" width="14.7109375" style="2" customWidth="1"/>
    <col min="3664" max="3664" width="15.85546875" style="2" bestFit="1" customWidth="1"/>
    <col min="3665" max="3840" width="9.140625" style="2"/>
    <col min="3841" max="3841" width="51.5703125" style="2" bestFit="1" customWidth="1"/>
    <col min="3842" max="3842" width="12.7109375" style="2" customWidth="1"/>
    <col min="3843" max="3843" width="11.85546875" style="2" customWidth="1"/>
    <col min="3844" max="3844" width="10.28515625" style="2" bestFit="1" customWidth="1"/>
    <col min="3845" max="3845" width="11.5703125" style="2" bestFit="1" customWidth="1"/>
    <col min="3846" max="3846" width="12.85546875" style="2" customWidth="1"/>
    <col min="3847" max="3847" width="33.85546875" style="2" bestFit="1" customWidth="1"/>
    <col min="3848" max="3848" width="15.85546875" style="2" customWidth="1"/>
    <col min="3849" max="3849" width="22.7109375" style="2" customWidth="1"/>
    <col min="3850" max="3850" width="21.140625" style="2" customWidth="1"/>
    <col min="3851" max="3852" width="18.140625" style="2" customWidth="1"/>
    <col min="3853" max="3853" width="11.42578125" style="2" customWidth="1"/>
    <col min="3854" max="3854" width="11.7109375" style="2" customWidth="1"/>
    <col min="3855" max="3855" width="11" style="2" customWidth="1"/>
    <col min="3856" max="3856" width="10.42578125" style="2" customWidth="1"/>
    <col min="3857" max="3857" width="10.7109375" style="2" customWidth="1"/>
    <col min="3858" max="3858" width="10.140625" style="2" customWidth="1"/>
    <col min="3859" max="3859" width="10" style="2" customWidth="1"/>
    <col min="3860" max="3860" width="11" style="2" customWidth="1"/>
    <col min="3861" max="3861" width="10.7109375" style="2" customWidth="1"/>
    <col min="3862" max="3863" width="10" style="2" customWidth="1"/>
    <col min="3864" max="3864" width="10.140625" style="2" customWidth="1"/>
    <col min="3865" max="3865" width="11" style="2" customWidth="1"/>
    <col min="3866" max="3866" width="12.140625" style="2" customWidth="1"/>
    <col min="3867" max="3867" width="11" style="2" customWidth="1"/>
    <col min="3868" max="3868" width="10.5703125" style="2" customWidth="1"/>
    <col min="3869" max="3869" width="11.140625" style="2" customWidth="1"/>
    <col min="3870" max="3870" width="10.28515625" style="2" bestFit="1" customWidth="1"/>
    <col min="3871" max="3871" width="10.85546875" style="2" customWidth="1"/>
    <col min="3872" max="3872" width="10.140625" style="2" customWidth="1"/>
    <col min="3873" max="3873" width="11.140625" style="2" customWidth="1"/>
    <col min="3874" max="3874" width="10.42578125" style="2" customWidth="1"/>
    <col min="3875" max="3875" width="11" style="2" customWidth="1"/>
    <col min="3876" max="3876" width="11.5703125" style="2" customWidth="1"/>
    <col min="3877" max="3883" width="10.5703125" style="2" customWidth="1"/>
    <col min="3884" max="3884" width="10.140625" style="2" customWidth="1"/>
    <col min="3885" max="3885" width="10.5703125" style="2" customWidth="1"/>
    <col min="3886" max="3886" width="11.28515625" style="2" customWidth="1"/>
    <col min="3887" max="3891" width="10.5703125" style="2" customWidth="1"/>
    <col min="3892" max="3892" width="10.85546875" style="2" customWidth="1"/>
    <col min="3893" max="3893" width="10.42578125" style="2" customWidth="1"/>
    <col min="3894" max="3894" width="10.5703125" style="2" customWidth="1"/>
    <col min="3895" max="3895" width="10.85546875" style="2" customWidth="1"/>
    <col min="3896" max="3897" width="10.5703125" style="2" customWidth="1"/>
    <col min="3898" max="3898" width="10.7109375" style="2" customWidth="1"/>
    <col min="3899" max="3902" width="10.5703125" style="2" customWidth="1"/>
    <col min="3903" max="3904" width="10.42578125" style="2" customWidth="1"/>
    <col min="3905" max="3908" width="10.5703125" style="2" customWidth="1"/>
    <col min="3909" max="3919" width="14.7109375" style="2" customWidth="1"/>
    <col min="3920" max="3920" width="15.85546875" style="2" bestFit="1" customWidth="1"/>
    <col min="3921" max="4096" width="9.140625" style="2"/>
    <col min="4097" max="4097" width="51.5703125" style="2" bestFit="1" customWidth="1"/>
    <col min="4098" max="4098" width="12.7109375" style="2" customWidth="1"/>
    <col min="4099" max="4099" width="11.85546875" style="2" customWidth="1"/>
    <col min="4100" max="4100" width="10.28515625" style="2" bestFit="1" customWidth="1"/>
    <col min="4101" max="4101" width="11.5703125" style="2" bestFit="1" customWidth="1"/>
    <col min="4102" max="4102" width="12.85546875" style="2" customWidth="1"/>
    <col min="4103" max="4103" width="33.85546875" style="2" bestFit="1" customWidth="1"/>
    <col min="4104" max="4104" width="15.85546875" style="2" customWidth="1"/>
    <col min="4105" max="4105" width="22.7109375" style="2" customWidth="1"/>
    <col min="4106" max="4106" width="21.140625" style="2" customWidth="1"/>
    <col min="4107" max="4108" width="18.140625" style="2" customWidth="1"/>
    <col min="4109" max="4109" width="11.42578125" style="2" customWidth="1"/>
    <col min="4110" max="4110" width="11.7109375" style="2" customWidth="1"/>
    <col min="4111" max="4111" width="11" style="2" customWidth="1"/>
    <col min="4112" max="4112" width="10.42578125" style="2" customWidth="1"/>
    <col min="4113" max="4113" width="10.7109375" style="2" customWidth="1"/>
    <col min="4114" max="4114" width="10.140625" style="2" customWidth="1"/>
    <col min="4115" max="4115" width="10" style="2" customWidth="1"/>
    <col min="4116" max="4116" width="11" style="2" customWidth="1"/>
    <col min="4117" max="4117" width="10.7109375" style="2" customWidth="1"/>
    <col min="4118" max="4119" width="10" style="2" customWidth="1"/>
    <col min="4120" max="4120" width="10.140625" style="2" customWidth="1"/>
    <col min="4121" max="4121" width="11" style="2" customWidth="1"/>
    <col min="4122" max="4122" width="12.140625" style="2" customWidth="1"/>
    <col min="4123" max="4123" width="11" style="2" customWidth="1"/>
    <col min="4124" max="4124" width="10.5703125" style="2" customWidth="1"/>
    <col min="4125" max="4125" width="11.140625" style="2" customWidth="1"/>
    <col min="4126" max="4126" width="10.28515625" style="2" bestFit="1" customWidth="1"/>
    <col min="4127" max="4127" width="10.85546875" style="2" customWidth="1"/>
    <col min="4128" max="4128" width="10.140625" style="2" customWidth="1"/>
    <col min="4129" max="4129" width="11.140625" style="2" customWidth="1"/>
    <col min="4130" max="4130" width="10.42578125" style="2" customWidth="1"/>
    <col min="4131" max="4131" width="11" style="2" customWidth="1"/>
    <col min="4132" max="4132" width="11.5703125" style="2" customWidth="1"/>
    <col min="4133" max="4139" width="10.5703125" style="2" customWidth="1"/>
    <col min="4140" max="4140" width="10.140625" style="2" customWidth="1"/>
    <col min="4141" max="4141" width="10.5703125" style="2" customWidth="1"/>
    <col min="4142" max="4142" width="11.28515625" style="2" customWidth="1"/>
    <col min="4143" max="4147" width="10.5703125" style="2" customWidth="1"/>
    <col min="4148" max="4148" width="10.85546875" style="2" customWidth="1"/>
    <col min="4149" max="4149" width="10.42578125" style="2" customWidth="1"/>
    <col min="4150" max="4150" width="10.5703125" style="2" customWidth="1"/>
    <col min="4151" max="4151" width="10.85546875" style="2" customWidth="1"/>
    <col min="4152" max="4153" width="10.5703125" style="2" customWidth="1"/>
    <col min="4154" max="4154" width="10.7109375" style="2" customWidth="1"/>
    <col min="4155" max="4158" width="10.5703125" style="2" customWidth="1"/>
    <col min="4159" max="4160" width="10.42578125" style="2" customWidth="1"/>
    <col min="4161" max="4164" width="10.5703125" style="2" customWidth="1"/>
    <col min="4165" max="4175" width="14.7109375" style="2" customWidth="1"/>
    <col min="4176" max="4176" width="15.85546875" style="2" bestFit="1" customWidth="1"/>
    <col min="4177" max="4352" width="9.140625" style="2"/>
    <col min="4353" max="4353" width="51.5703125" style="2" bestFit="1" customWidth="1"/>
    <col min="4354" max="4354" width="12.7109375" style="2" customWidth="1"/>
    <col min="4355" max="4355" width="11.85546875" style="2" customWidth="1"/>
    <col min="4356" max="4356" width="10.28515625" style="2" bestFit="1" customWidth="1"/>
    <col min="4357" max="4357" width="11.5703125" style="2" bestFit="1" customWidth="1"/>
    <col min="4358" max="4358" width="12.85546875" style="2" customWidth="1"/>
    <col min="4359" max="4359" width="33.85546875" style="2" bestFit="1" customWidth="1"/>
    <col min="4360" max="4360" width="15.85546875" style="2" customWidth="1"/>
    <col min="4361" max="4361" width="22.7109375" style="2" customWidth="1"/>
    <col min="4362" max="4362" width="21.140625" style="2" customWidth="1"/>
    <col min="4363" max="4364" width="18.140625" style="2" customWidth="1"/>
    <col min="4365" max="4365" width="11.42578125" style="2" customWidth="1"/>
    <col min="4366" max="4366" width="11.7109375" style="2" customWidth="1"/>
    <col min="4367" max="4367" width="11" style="2" customWidth="1"/>
    <col min="4368" max="4368" width="10.42578125" style="2" customWidth="1"/>
    <col min="4369" max="4369" width="10.7109375" style="2" customWidth="1"/>
    <col min="4370" max="4370" width="10.140625" style="2" customWidth="1"/>
    <col min="4371" max="4371" width="10" style="2" customWidth="1"/>
    <col min="4372" max="4372" width="11" style="2" customWidth="1"/>
    <col min="4373" max="4373" width="10.7109375" style="2" customWidth="1"/>
    <col min="4374" max="4375" width="10" style="2" customWidth="1"/>
    <col min="4376" max="4376" width="10.140625" style="2" customWidth="1"/>
    <col min="4377" max="4377" width="11" style="2" customWidth="1"/>
    <col min="4378" max="4378" width="12.140625" style="2" customWidth="1"/>
    <col min="4379" max="4379" width="11" style="2" customWidth="1"/>
    <col min="4380" max="4380" width="10.5703125" style="2" customWidth="1"/>
    <col min="4381" max="4381" width="11.140625" style="2" customWidth="1"/>
    <col min="4382" max="4382" width="10.28515625" style="2" bestFit="1" customWidth="1"/>
    <col min="4383" max="4383" width="10.85546875" style="2" customWidth="1"/>
    <col min="4384" max="4384" width="10.140625" style="2" customWidth="1"/>
    <col min="4385" max="4385" width="11.140625" style="2" customWidth="1"/>
    <col min="4386" max="4386" width="10.42578125" style="2" customWidth="1"/>
    <col min="4387" max="4387" width="11" style="2" customWidth="1"/>
    <col min="4388" max="4388" width="11.5703125" style="2" customWidth="1"/>
    <col min="4389" max="4395" width="10.5703125" style="2" customWidth="1"/>
    <col min="4396" max="4396" width="10.140625" style="2" customWidth="1"/>
    <col min="4397" max="4397" width="10.5703125" style="2" customWidth="1"/>
    <col min="4398" max="4398" width="11.28515625" style="2" customWidth="1"/>
    <col min="4399" max="4403" width="10.5703125" style="2" customWidth="1"/>
    <col min="4404" max="4404" width="10.85546875" style="2" customWidth="1"/>
    <col min="4405" max="4405" width="10.42578125" style="2" customWidth="1"/>
    <col min="4406" max="4406" width="10.5703125" style="2" customWidth="1"/>
    <col min="4407" max="4407" width="10.85546875" style="2" customWidth="1"/>
    <col min="4408" max="4409" width="10.5703125" style="2" customWidth="1"/>
    <col min="4410" max="4410" width="10.7109375" style="2" customWidth="1"/>
    <col min="4411" max="4414" width="10.5703125" style="2" customWidth="1"/>
    <col min="4415" max="4416" width="10.42578125" style="2" customWidth="1"/>
    <col min="4417" max="4420" width="10.5703125" style="2" customWidth="1"/>
    <col min="4421" max="4431" width="14.7109375" style="2" customWidth="1"/>
    <col min="4432" max="4432" width="15.85546875" style="2" bestFit="1" customWidth="1"/>
    <col min="4433" max="4608" width="9.140625" style="2"/>
    <col min="4609" max="4609" width="51.5703125" style="2" bestFit="1" customWidth="1"/>
    <col min="4610" max="4610" width="12.7109375" style="2" customWidth="1"/>
    <col min="4611" max="4611" width="11.85546875" style="2" customWidth="1"/>
    <col min="4612" max="4612" width="10.28515625" style="2" bestFit="1" customWidth="1"/>
    <col min="4613" max="4613" width="11.5703125" style="2" bestFit="1" customWidth="1"/>
    <col min="4614" max="4614" width="12.85546875" style="2" customWidth="1"/>
    <col min="4615" max="4615" width="33.85546875" style="2" bestFit="1" customWidth="1"/>
    <col min="4616" max="4616" width="15.85546875" style="2" customWidth="1"/>
    <col min="4617" max="4617" width="22.7109375" style="2" customWidth="1"/>
    <col min="4618" max="4618" width="21.140625" style="2" customWidth="1"/>
    <col min="4619" max="4620" width="18.140625" style="2" customWidth="1"/>
    <col min="4621" max="4621" width="11.42578125" style="2" customWidth="1"/>
    <col min="4622" max="4622" width="11.7109375" style="2" customWidth="1"/>
    <col min="4623" max="4623" width="11" style="2" customWidth="1"/>
    <col min="4624" max="4624" width="10.42578125" style="2" customWidth="1"/>
    <col min="4625" max="4625" width="10.7109375" style="2" customWidth="1"/>
    <col min="4626" max="4626" width="10.140625" style="2" customWidth="1"/>
    <col min="4627" max="4627" width="10" style="2" customWidth="1"/>
    <col min="4628" max="4628" width="11" style="2" customWidth="1"/>
    <col min="4629" max="4629" width="10.7109375" style="2" customWidth="1"/>
    <col min="4630" max="4631" width="10" style="2" customWidth="1"/>
    <col min="4632" max="4632" width="10.140625" style="2" customWidth="1"/>
    <col min="4633" max="4633" width="11" style="2" customWidth="1"/>
    <col min="4634" max="4634" width="12.140625" style="2" customWidth="1"/>
    <col min="4635" max="4635" width="11" style="2" customWidth="1"/>
    <col min="4636" max="4636" width="10.5703125" style="2" customWidth="1"/>
    <col min="4637" max="4637" width="11.140625" style="2" customWidth="1"/>
    <col min="4638" max="4638" width="10.28515625" style="2" bestFit="1" customWidth="1"/>
    <col min="4639" max="4639" width="10.85546875" style="2" customWidth="1"/>
    <col min="4640" max="4640" width="10.140625" style="2" customWidth="1"/>
    <col min="4641" max="4641" width="11.140625" style="2" customWidth="1"/>
    <col min="4642" max="4642" width="10.42578125" style="2" customWidth="1"/>
    <col min="4643" max="4643" width="11" style="2" customWidth="1"/>
    <col min="4644" max="4644" width="11.5703125" style="2" customWidth="1"/>
    <col min="4645" max="4651" width="10.5703125" style="2" customWidth="1"/>
    <col min="4652" max="4652" width="10.140625" style="2" customWidth="1"/>
    <col min="4653" max="4653" width="10.5703125" style="2" customWidth="1"/>
    <col min="4654" max="4654" width="11.28515625" style="2" customWidth="1"/>
    <col min="4655" max="4659" width="10.5703125" style="2" customWidth="1"/>
    <col min="4660" max="4660" width="10.85546875" style="2" customWidth="1"/>
    <col min="4661" max="4661" width="10.42578125" style="2" customWidth="1"/>
    <col min="4662" max="4662" width="10.5703125" style="2" customWidth="1"/>
    <col min="4663" max="4663" width="10.85546875" style="2" customWidth="1"/>
    <col min="4664" max="4665" width="10.5703125" style="2" customWidth="1"/>
    <col min="4666" max="4666" width="10.7109375" style="2" customWidth="1"/>
    <col min="4667" max="4670" width="10.5703125" style="2" customWidth="1"/>
    <col min="4671" max="4672" width="10.42578125" style="2" customWidth="1"/>
    <col min="4673" max="4676" width="10.5703125" style="2" customWidth="1"/>
    <col min="4677" max="4687" width="14.7109375" style="2" customWidth="1"/>
    <col min="4688" max="4688" width="15.85546875" style="2" bestFit="1" customWidth="1"/>
    <col min="4689" max="4864" width="9.140625" style="2"/>
    <col min="4865" max="4865" width="51.5703125" style="2" bestFit="1" customWidth="1"/>
    <col min="4866" max="4866" width="12.7109375" style="2" customWidth="1"/>
    <col min="4867" max="4867" width="11.85546875" style="2" customWidth="1"/>
    <col min="4868" max="4868" width="10.28515625" style="2" bestFit="1" customWidth="1"/>
    <col min="4869" max="4869" width="11.5703125" style="2" bestFit="1" customWidth="1"/>
    <col min="4870" max="4870" width="12.85546875" style="2" customWidth="1"/>
    <col min="4871" max="4871" width="33.85546875" style="2" bestFit="1" customWidth="1"/>
    <col min="4872" max="4872" width="15.85546875" style="2" customWidth="1"/>
    <col min="4873" max="4873" width="22.7109375" style="2" customWidth="1"/>
    <col min="4874" max="4874" width="21.140625" style="2" customWidth="1"/>
    <col min="4875" max="4876" width="18.140625" style="2" customWidth="1"/>
    <col min="4877" max="4877" width="11.42578125" style="2" customWidth="1"/>
    <col min="4878" max="4878" width="11.7109375" style="2" customWidth="1"/>
    <col min="4879" max="4879" width="11" style="2" customWidth="1"/>
    <col min="4880" max="4880" width="10.42578125" style="2" customWidth="1"/>
    <col min="4881" max="4881" width="10.7109375" style="2" customWidth="1"/>
    <col min="4882" max="4882" width="10.140625" style="2" customWidth="1"/>
    <col min="4883" max="4883" width="10" style="2" customWidth="1"/>
    <col min="4884" max="4884" width="11" style="2" customWidth="1"/>
    <col min="4885" max="4885" width="10.7109375" style="2" customWidth="1"/>
    <col min="4886" max="4887" width="10" style="2" customWidth="1"/>
    <col min="4888" max="4888" width="10.140625" style="2" customWidth="1"/>
    <col min="4889" max="4889" width="11" style="2" customWidth="1"/>
    <col min="4890" max="4890" width="12.140625" style="2" customWidth="1"/>
    <col min="4891" max="4891" width="11" style="2" customWidth="1"/>
    <col min="4892" max="4892" width="10.5703125" style="2" customWidth="1"/>
    <col min="4893" max="4893" width="11.140625" style="2" customWidth="1"/>
    <col min="4894" max="4894" width="10.28515625" style="2" bestFit="1" customWidth="1"/>
    <col min="4895" max="4895" width="10.85546875" style="2" customWidth="1"/>
    <col min="4896" max="4896" width="10.140625" style="2" customWidth="1"/>
    <col min="4897" max="4897" width="11.140625" style="2" customWidth="1"/>
    <col min="4898" max="4898" width="10.42578125" style="2" customWidth="1"/>
    <col min="4899" max="4899" width="11" style="2" customWidth="1"/>
    <col min="4900" max="4900" width="11.5703125" style="2" customWidth="1"/>
    <col min="4901" max="4907" width="10.5703125" style="2" customWidth="1"/>
    <col min="4908" max="4908" width="10.140625" style="2" customWidth="1"/>
    <col min="4909" max="4909" width="10.5703125" style="2" customWidth="1"/>
    <col min="4910" max="4910" width="11.28515625" style="2" customWidth="1"/>
    <col min="4911" max="4915" width="10.5703125" style="2" customWidth="1"/>
    <col min="4916" max="4916" width="10.85546875" style="2" customWidth="1"/>
    <col min="4917" max="4917" width="10.42578125" style="2" customWidth="1"/>
    <col min="4918" max="4918" width="10.5703125" style="2" customWidth="1"/>
    <col min="4919" max="4919" width="10.85546875" style="2" customWidth="1"/>
    <col min="4920" max="4921" width="10.5703125" style="2" customWidth="1"/>
    <col min="4922" max="4922" width="10.7109375" style="2" customWidth="1"/>
    <col min="4923" max="4926" width="10.5703125" style="2" customWidth="1"/>
    <col min="4927" max="4928" width="10.42578125" style="2" customWidth="1"/>
    <col min="4929" max="4932" width="10.5703125" style="2" customWidth="1"/>
    <col min="4933" max="4943" width="14.7109375" style="2" customWidth="1"/>
    <col min="4944" max="4944" width="15.85546875" style="2" bestFit="1" customWidth="1"/>
    <col min="4945" max="5120" width="9.140625" style="2"/>
    <col min="5121" max="5121" width="51.5703125" style="2" bestFit="1" customWidth="1"/>
    <col min="5122" max="5122" width="12.7109375" style="2" customWidth="1"/>
    <col min="5123" max="5123" width="11.85546875" style="2" customWidth="1"/>
    <col min="5124" max="5124" width="10.28515625" style="2" bestFit="1" customWidth="1"/>
    <col min="5125" max="5125" width="11.5703125" style="2" bestFit="1" customWidth="1"/>
    <col min="5126" max="5126" width="12.85546875" style="2" customWidth="1"/>
    <col min="5127" max="5127" width="33.85546875" style="2" bestFit="1" customWidth="1"/>
    <col min="5128" max="5128" width="15.85546875" style="2" customWidth="1"/>
    <col min="5129" max="5129" width="22.7109375" style="2" customWidth="1"/>
    <col min="5130" max="5130" width="21.140625" style="2" customWidth="1"/>
    <col min="5131" max="5132" width="18.140625" style="2" customWidth="1"/>
    <col min="5133" max="5133" width="11.42578125" style="2" customWidth="1"/>
    <col min="5134" max="5134" width="11.7109375" style="2" customWidth="1"/>
    <col min="5135" max="5135" width="11" style="2" customWidth="1"/>
    <col min="5136" max="5136" width="10.42578125" style="2" customWidth="1"/>
    <col min="5137" max="5137" width="10.7109375" style="2" customWidth="1"/>
    <col min="5138" max="5138" width="10.140625" style="2" customWidth="1"/>
    <col min="5139" max="5139" width="10" style="2" customWidth="1"/>
    <col min="5140" max="5140" width="11" style="2" customWidth="1"/>
    <col min="5141" max="5141" width="10.7109375" style="2" customWidth="1"/>
    <col min="5142" max="5143" width="10" style="2" customWidth="1"/>
    <col min="5144" max="5144" width="10.140625" style="2" customWidth="1"/>
    <col min="5145" max="5145" width="11" style="2" customWidth="1"/>
    <col min="5146" max="5146" width="12.140625" style="2" customWidth="1"/>
    <col min="5147" max="5147" width="11" style="2" customWidth="1"/>
    <col min="5148" max="5148" width="10.5703125" style="2" customWidth="1"/>
    <col min="5149" max="5149" width="11.140625" style="2" customWidth="1"/>
    <col min="5150" max="5150" width="10.28515625" style="2" bestFit="1" customWidth="1"/>
    <col min="5151" max="5151" width="10.85546875" style="2" customWidth="1"/>
    <col min="5152" max="5152" width="10.140625" style="2" customWidth="1"/>
    <col min="5153" max="5153" width="11.140625" style="2" customWidth="1"/>
    <col min="5154" max="5154" width="10.42578125" style="2" customWidth="1"/>
    <col min="5155" max="5155" width="11" style="2" customWidth="1"/>
    <col min="5156" max="5156" width="11.5703125" style="2" customWidth="1"/>
    <col min="5157" max="5163" width="10.5703125" style="2" customWidth="1"/>
    <col min="5164" max="5164" width="10.140625" style="2" customWidth="1"/>
    <col min="5165" max="5165" width="10.5703125" style="2" customWidth="1"/>
    <col min="5166" max="5166" width="11.28515625" style="2" customWidth="1"/>
    <col min="5167" max="5171" width="10.5703125" style="2" customWidth="1"/>
    <col min="5172" max="5172" width="10.85546875" style="2" customWidth="1"/>
    <col min="5173" max="5173" width="10.42578125" style="2" customWidth="1"/>
    <col min="5174" max="5174" width="10.5703125" style="2" customWidth="1"/>
    <col min="5175" max="5175" width="10.85546875" style="2" customWidth="1"/>
    <col min="5176" max="5177" width="10.5703125" style="2" customWidth="1"/>
    <col min="5178" max="5178" width="10.7109375" style="2" customWidth="1"/>
    <col min="5179" max="5182" width="10.5703125" style="2" customWidth="1"/>
    <col min="5183" max="5184" width="10.42578125" style="2" customWidth="1"/>
    <col min="5185" max="5188" width="10.5703125" style="2" customWidth="1"/>
    <col min="5189" max="5199" width="14.7109375" style="2" customWidth="1"/>
    <col min="5200" max="5200" width="15.85546875" style="2" bestFit="1" customWidth="1"/>
    <col min="5201" max="5376" width="9.140625" style="2"/>
    <col min="5377" max="5377" width="51.5703125" style="2" bestFit="1" customWidth="1"/>
    <col min="5378" max="5378" width="12.7109375" style="2" customWidth="1"/>
    <col min="5379" max="5379" width="11.85546875" style="2" customWidth="1"/>
    <col min="5380" max="5380" width="10.28515625" style="2" bestFit="1" customWidth="1"/>
    <col min="5381" max="5381" width="11.5703125" style="2" bestFit="1" customWidth="1"/>
    <col min="5382" max="5382" width="12.85546875" style="2" customWidth="1"/>
    <col min="5383" max="5383" width="33.85546875" style="2" bestFit="1" customWidth="1"/>
    <col min="5384" max="5384" width="15.85546875" style="2" customWidth="1"/>
    <col min="5385" max="5385" width="22.7109375" style="2" customWidth="1"/>
    <col min="5386" max="5386" width="21.140625" style="2" customWidth="1"/>
    <col min="5387" max="5388" width="18.140625" style="2" customWidth="1"/>
    <col min="5389" max="5389" width="11.42578125" style="2" customWidth="1"/>
    <col min="5390" max="5390" width="11.7109375" style="2" customWidth="1"/>
    <col min="5391" max="5391" width="11" style="2" customWidth="1"/>
    <col min="5392" max="5392" width="10.42578125" style="2" customWidth="1"/>
    <col min="5393" max="5393" width="10.7109375" style="2" customWidth="1"/>
    <col min="5394" max="5394" width="10.140625" style="2" customWidth="1"/>
    <col min="5395" max="5395" width="10" style="2" customWidth="1"/>
    <col min="5396" max="5396" width="11" style="2" customWidth="1"/>
    <col min="5397" max="5397" width="10.7109375" style="2" customWidth="1"/>
    <col min="5398" max="5399" width="10" style="2" customWidth="1"/>
    <col min="5400" max="5400" width="10.140625" style="2" customWidth="1"/>
    <col min="5401" max="5401" width="11" style="2" customWidth="1"/>
    <col min="5402" max="5402" width="12.140625" style="2" customWidth="1"/>
    <col min="5403" max="5403" width="11" style="2" customWidth="1"/>
    <col min="5404" max="5404" width="10.5703125" style="2" customWidth="1"/>
    <col min="5405" max="5405" width="11.140625" style="2" customWidth="1"/>
    <col min="5406" max="5406" width="10.28515625" style="2" bestFit="1" customWidth="1"/>
    <col min="5407" max="5407" width="10.85546875" style="2" customWidth="1"/>
    <col min="5408" max="5408" width="10.140625" style="2" customWidth="1"/>
    <col min="5409" max="5409" width="11.140625" style="2" customWidth="1"/>
    <col min="5410" max="5410" width="10.42578125" style="2" customWidth="1"/>
    <col min="5411" max="5411" width="11" style="2" customWidth="1"/>
    <col min="5412" max="5412" width="11.5703125" style="2" customWidth="1"/>
    <col min="5413" max="5419" width="10.5703125" style="2" customWidth="1"/>
    <col min="5420" max="5420" width="10.140625" style="2" customWidth="1"/>
    <col min="5421" max="5421" width="10.5703125" style="2" customWidth="1"/>
    <col min="5422" max="5422" width="11.28515625" style="2" customWidth="1"/>
    <col min="5423" max="5427" width="10.5703125" style="2" customWidth="1"/>
    <col min="5428" max="5428" width="10.85546875" style="2" customWidth="1"/>
    <col min="5429" max="5429" width="10.42578125" style="2" customWidth="1"/>
    <col min="5430" max="5430" width="10.5703125" style="2" customWidth="1"/>
    <col min="5431" max="5431" width="10.85546875" style="2" customWidth="1"/>
    <col min="5432" max="5433" width="10.5703125" style="2" customWidth="1"/>
    <col min="5434" max="5434" width="10.7109375" style="2" customWidth="1"/>
    <col min="5435" max="5438" width="10.5703125" style="2" customWidth="1"/>
    <col min="5439" max="5440" width="10.42578125" style="2" customWidth="1"/>
    <col min="5441" max="5444" width="10.5703125" style="2" customWidth="1"/>
    <col min="5445" max="5455" width="14.7109375" style="2" customWidth="1"/>
    <col min="5456" max="5456" width="15.85546875" style="2" bestFit="1" customWidth="1"/>
    <col min="5457" max="5632" width="9.140625" style="2"/>
    <col min="5633" max="5633" width="51.5703125" style="2" bestFit="1" customWidth="1"/>
    <col min="5634" max="5634" width="12.7109375" style="2" customWidth="1"/>
    <col min="5635" max="5635" width="11.85546875" style="2" customWidth="1"/>
    <col min="5636" max="5636" width="10.28515625" style="2" bestFit="1" customWidth="1"/>
    <col min="5637" max="5637" width="11.5703125" style="2" bestFit="1" customWidth="1"/>
    <col min="5638" max="5638" width="12.85546875" style="2" customWidth="1"/>
    <col min="5639" max="5639" width="33.85546875" style="2" bestFit="1" customWidth="1"/>
    <col min="5640" max="5640" width="15.85546875" style="2" customWidth="1"/>
    <col min="5641" max="5641" width="22.7109375" style="2" customWidth="1"/>
    <col min="5642" max="5642" width="21.140625" style="2" customWidth="1"/>
    <col min="5643" max="5644" width="18.140625" style="2" customWidth="1"/>
    <col min="5645" max="5645" width="11.42578125" style="2" customWidth="1"/>
    <col min="5646" max="5646" width="11.7109375" style="2" customWidth="1"/>
    <col min="5647" max="5647" width="11" style="2" customWidth="1"/>
    <col min="5648" max="5648" width="10.42578125" style="2" customWidth="1"/>
    <col min="5649" max="5649" width="10.7109375" style="2" customWidth="1"/>
    <col min="5650" max="5650" width="10.140625" style="2" customWidth="1"/>
    <col min="5651" max="5651" width="10" style="2" customWidth="1"/>
    <col min="5652" max="5652" width="11" style="2" customWidth="1"/>
    <col min="5653" max="5653" width="10.7109375" style="2" customWidth="1"/>
    <col min="5654" max="5655" width="10" style="2" customWidth="1"/>
    <col min="5656" max="5656" width="10.140625" style="2" customWidth="1"/>
    <col min="5657" max="5657" width="11" style="2" customWidth="1"/>
    <col min="5658" max="5658" width="12.140625" style="2" customWidth="1"/>
    <col min="5659" max="5659" width="11" style="2" customWidth="1"/>
    <col min="5660" max="5660" width="10.5703125" style="2" customWidth="1"/>
    <col min="5661" max="5661" width="11.140625" style="2" customWidth="1"/>
    <col min="5662" max="5662" width="10.28515625" style="2" bestFit="1" customWidth="1"/>
    <col min="5663" max="5663" width="10.85546875" style="2" customWidth="1"/>
    <col min="5664" max="5664" width="10.140625" style="2" customWidth="1"/>
    <col min="5665" max="5665" width="11.140625" style="2" customWidth="1"/>
    <col min="5666" max="5666" width="10.42578125" style="2" customWidth="1"/>
    <col min="5667" max="5667" width="11" style="2" customWidth="1"/>
    <col min="5668" max="5668" width="11.5703125" style="2" customWidth="1"/>
    <col min="5669" max="5675" width="10.5703125" style="2" customWidth="1"/>
    <col min="5676" max="5676" width="10.140625" style="2" customWidth="1"/>
    <col min="5677" max="5677" width="10.5703125" style="2" customWidth="1"/>
    <col min="5678" max="5678" width="11.28515625" style="2" customWidth="1"/>
    <col min="5679" max="5683" width="10.5703125" style="2" customWidth="1"/>
    <col min="5684" max="5684" width="10.85546875" style="2" customWidth="1"/>
    <col min="5685" max="5685" width="10.42578125" style="2" customWidth="1"/>
    <col min="5686" max="5686" width="10.5703125" style="2" customWidth="1"/>
    <col min="5687" max="5687" width="10.85546875" style="2" customWidth="1"/>
    <col min="5688" max="5689" width="10.5703125" style="2" customWidth="1"/>
    <col min="5690" max="5690" width="10.7109375" style="2" customWidth="1"/>
    <col min="5691" max="5694" width="10.5703125" style="2" customWidth="1"/>
    <col min="5695" max="5696" width="10.42578125" style="2" customWidth="1"/>
    <col min="5697" max="5700" width="10.5703125" style="2" customWidth="1"/>
    <col min="5701" max="5711" width="14.7109375" style="2" customWidth="1"/>
    <col min="5712" max="5712" width="15.85546875" style="2" bestFit="1" customWidth="1"/>
    <col min="5713" max="5888" width="9.140625" style="2"/>
    <col min="5889" max="5889" width="51.5703125" style="2" bestFit="1" customWidth="1"/>
    <col min="5890" max="5890" width="12.7109375" style="2" customWidth="1"/>
    <col min="5891" max="5891" width="11.85546875" style="2" customWidth="1"/>
    <col min="5892" max="5892" width="10.28515625" style="2" bestFit="1" customWidth="1"/>
    <col min="5893" max="5893" width="11.5703125" style="2" bestFit="1" customWidth="1"/>
    <col min="5894" max="5894" width="12.85546875" style="2" customWidth="1"/>
    <col min="5895" max="5895" width="33.85546875" style="2" bestFit="1" customWidth="1"/>
    <col min="5896" max="5896" width="15.85546875" style="2" customWidth="1"/>
    <col min="5897" max="5897" width="22.7109375" style="2" customWidth="1"/>
    <col min="5898" max="5898" width="21.140625" style="2" customWidth="1"/>
    <col min="5899" max="5900" width="18.140625" style="2" customWidth="1"/>
    <col min="5901" max="5901" width="11.42578125" style="2" customWidth="1"/>
    <col min="5902" max="5902" width="11.7109375" style="2" customWidth="1"/>
    <col min="5903" max="5903" width="11" style="2" customWidth="1"/>
    <col min="5904" max="5904" width="10.42578125" style="2" customWidth="1"/>
    <col min="5905" max="5905" width="10.7109375" style="2" customWidth="1"/>
    <col min="5906" max="5906" width="10.140625" style="2" customWidth="1"/>
    <col min="5907" max="5907" width="10" style="2" customWidth="1"/>
    <col min="5908" max="5908" width="11" style="2" customWidth="1"/>
    <col min="5909" max="5909" width="10.7109375" style="2" customWidth="1"/>
    <col min="5910" max="5911" width="10" style="2" customWidth="1"/>
    <col min="5912" max="5912" width="10.140625" style="2" customWidth="1"/>
    <col min="5913" max="5913" width="11" style="2" customWidth="1"/>
    <col min="5914" max="5914" width="12.140625" style="2" customWidth="1"/>
    <col min="5915" max="5915" width="11" style="2" customWidth="1"/>
    <col min="5916" max="5916" width="10.5703125" style="2" customWidth="1"/>
    <col min="5917" max="5917" width="11.140625" style="2" customWidth="1"/>
    <col min="5918" max="5918" width="10.28515625" style="2" bestFit="1" customWidth="1"/>
    <col min="5919" max="5919" width="10.85546875" style="2" customWidth="1"/>
    <col min="5920" max="5920" width="10.140625" style="2" customWidth="1"/>
    <col min="5921" max="5921" width="11.140625" style="2" customWidth="1"/>
    <col min="5922" max="5922" width="10.42578125" style="2" customWidth="1"/>
    <col min="5923" max="5923" width="11" style="2" customWidth="1"/>
    <col min="5924" max="5924" width="11.5703125" style="2" customWidth="1"/>
    <col min="5925" max="5931" width="10.5703125" style="2" customWidth="1"/>
    <col min="5932" max="5932" width="10.140625" style="2" customWidth="1"/>
    <col min="5933" max="5933" width="10.5703125" style="2" customWidth="1"/>
    <col min="5934" max="5934" width="11.28515625" style="2" customWidth="1"/>
    <col min="5935" max="5939" width="10.5703125" style="2" customWidth="1"/>
    <col min="5940" max="5940" width="10.85546875" style="2" customWidth="1"/>
    <col min="5941" max="5941" width="10.42578125" style="2" customWidth="1"/>
    <col min="5942" max="5942" width="10.5703125" style="2" customWidth="1"/>
    <col min="5943" max="5943" width="10.85546875" style="2" customWidth="1"/>
    <col min="5944" max="5945" width="10.5703125" style="2" customWidth="1"/>
    <col min="5946" max="5946" width="10.7109375" style="2" customWidth="1"/>
    <col min="5947" max="5950" width="10.5703125" style="2" customWidth="1"/>
    <col min="5951" max="5952" width="10.42578125" style="2" customWidth="1"/>
    <col min="5953" max="5956" width="10.5703125" style="2" customWidth="1"/>
    <col min="5957" max="5967" width="14.7109375" style="2" customWidth="1"/>
    <col min="5968" max="5968" width="15.85546875" style="2" bestFit="1" customWidth="1"/>
    <col min="5969" max="6144" width="9.140625" style="2"/>
    <col min="6145" max="6145" width="51.5703125" style="2" bestFit="1" customWidth="1"/>
    <col min="6146" max="6146" width="12.7109375" style="2" customWidth="1"/>
    <col min="6147" max="6147" width="11.85546875" style="2" customWidth="1"/>
    <col min="6148" max="6148" width="10.28515625" style="2" bestFit="1" customWidth="1"/>
    <col min="6149" max="6149" width="11.5703125" style="2" bestFit="1" customWidth="1"/>
    <col min="6150" max="6150" width="12.85546875" style="2" customWidth="1"/>
    <col min="6151" max="6151" width="33.85546875" style="2" bestFit="1" customWidth="1"/>
    <col min="6152" max="6152" width="15.85546875" style="2" customWidth="1"/>
    <col min="6153" max="6153" width="22.7109375" style="2" customWidth="1"/>
    <col min="6154" max="6154" width="21.140625" style="2" customWidth="1"/>
    <col min="6155" max="6156" width="18.140625" style="2" customWidth="1"/>
    <col min="6157" max="6157" width="11.42578125" style="2" customWidth="1"/>
    <col min="6158" max="6158" width="11.7109375" style="2" customWidth="1"/>
    <col min="6159" max="6159" width="11" style="2" customWidth="1"/>
    <col min="6160" max="6160" width="10.42578125" style="2" customWidth="1"/>
    <col min="6161" max="6161" width="10.7109375" style="2" customWidth="1"/>
    <col min="6162" max="6162" width="10.140625" style="2" customWidth="1"/>
    <col min="6163" max="6163" width="10" style="2" customWidth="1"/>
    <col min="6164" max="6164" width="11" style="2" customWidth="1"/>
    <col min="6165" max="6165" width="10.7109375" style="2" customWidth="1"/>
    <col min="6166" max="6167" width="10" style="2" customWidth="1"/>
    <col min="6168" max="6168" width="10.140625" style="2" customWidth="1"/>
    <col min="6169" max="6169" width="11" style="2" customWidth="1"/>
    <col min="6170" max="6170" width="12.140625" style="2" customWidth="1"/>
    <col min="6171" max="6171" width="11" style="2" customWidth="1"/>
    <col min="6172" max="6172" width="10.5703125" style="2" customWidth="1"/>
    <col min="6173" max="6173" width="11.140625" style="2" customWidth="1"/>
    <col min="6174" max="6174" width="10.28515625" style="2" bestFit="1" customWidth="1"/>
    <col min="6175" max="6175" width="10.85546875" style="2" customWidth="1"/>
    <col min="6176" max="6176" width="10.140625" style="2" customWidth="1"/>
    <col min="6177" max="6177" width="11.140625" style="2" customWidth="1"/>
    <col min="6178" max="6178" width="10.42578125" style="2" customWidth="1"/>
    <col min="6179" max="6179" width="11" style="2" customWidth="1"/>
    <col min="6180" max="6180" width="11.5703125" style="2" customWidth="1"/>
    <col min="6181" max="6187" width="10.5703125" style="2" customWidth="1"/>
    <col min="6188" max="6188" width="10.140625" style="2" customWidth="1"/>
    <col min="6189" max="6189" width="10.5703125" style="2" customWidth="1"/>
    <col min="6190" max="6190" width="11.28515625" style="2" customWidth="1"/>
    <col min="6191" max="6195" width="10.5703125" style="2" customWidth="1"/>
    <col min="6196" max="6196" width="10.85546875" style="2" customWidth="1"/>
    <col min="6197" max="6197" width="10.42578125" style="2" customWidth="1"/>
    <col min="6198" max="6198" width="10.5703125" style="2" customWidth="1"/>
    <col min="6199" max="6199" width="10.85546875" style="2" customWidth="1"/>
    <col min="6200" max="6201" width="10.5703125" style="2" customWidth="1"/>
    <col min="6202" max="6202" width="10.7109375" style="2" customWidth="1"/>
    <col min="6203" max="6206" width="10.5703125" style="2" customWidth="1"/>
    <col min="6207" max="6208" width="10.42578125" style="2" customWidth="1"/>
    <col min="6209" max="6212" width="10.5703125" style="2" customWidth="1"/>
    <col min="6213" max="6223" width="14.7109375" style="2" customWidth="1"/>
    <col min="6224" max="6224" width="15.85546875" style="2" bestFit="1" customWidth="1"/>
    <col min="6225" max="6400" width="9.140625" style="2"/>
    <col min="6401" max="6401" width="51.5703125" style="2" bestFit="1" customWidth="1"/>
    <col min="6402" max="6402" width="12.7109375" style="2" customWidth="1"/>
    <col min="6403" max="6403" width="11.85546875" style="2" customWidth="1"/>
    <col min="6404" max="6404" width="10.28515625" style="2" bestFit="1" customWidth="1"/>
    <col min="6405" max="6405" width="11.5703125" style="2" bestFit="1" customWidth="1"/>
    <col min="6406" max="6406" width="12.85546875" style="2" customWidth="1"/>
    <col min="6407" max="6407" width="33.85546875" style="2" bestFit="1" customWidth="1"/>
    <col min="6408" max="6408" width="15.85546875" style="2" customWidth="1"/>
    <col min="6409" max="6409" width="22.7109375" style="2" customWidth="1"/>
    <col min="6410" max="6410" width="21.140625" style="2" customWidth="1"/>
    <col min="6411" max="6412" width="18.140625" style="2" customWidth="1"/>
    <col min="6413" max="6413" width="11.42578125" style="2" customWidth="1"/>
    <col min="6414" max="6414" width="11.7109375" style="2" customWidth="1"/>
    <col min="6415" max="6415" width="11" style="2" customWidth="1"/>
    <col min="6416" max="6416" width="10.42578125" style="2" customWidth="1"/>
    <col min="6417" max="6417" width="10.7109375" style="2" customWidth="1"/>
    <col min="6418" max="6418" width="10.140625" style="2" customWidth="1"/>
    <col min="6419" max="6419" width="10" style="2" customWidth="1"/>
    <col min="6420" max="6420" width="11" style="2" customWidth="1"/>
    <col min="6421" max="6421" width="10.7109375" style="2" customWidth="1"/>
    <col min="6422" max="6423" width="10" style="2" customWidth="1"/>
    <col min="6424" max="6424" width="10.140625" style="2" customWidth="1"/>
    <col min="6425" max="6425" width="11" style="2" customWidth="1"/>
    <col min="6426" max="6426" width="12.140625" style="2" customWidth="1"/>
    <col min="6427" max="6427" width="11" style="2" customWidth="1"/>
    <col min="6428" max="6428" width="10.5703125" style="2" customWidth="1"/>
    <col min="6429" max="6429" width="11.140625" style="2" customWidth="1"/>
    <col min="6430" max="6430" width="10.28515625" style="2" bestFit="1" customWidth="1"/>
    <col min="6431" max="6431" width="10.85546875" style="2" customWidth="1"/>
    <col min="6432" max="6432" width="10.140625" style="2" customWidth="1"/>
    <col min="6433" max="6433" width="11.140625" style="2" customWidth="1"/>
    <col min="6434" max="6434" width="10.42578125" style="2" customWidth="1"/>
    <col min="6435" max="6435" width="11" style="2" customWidth="1"/>
    <col min="6436" max="6436" width="11.5703125" style="2" customWidth="1"/>
    <col min="6437" max="6443" width="10.5703125" style="2" customWidth="1"/>
    <col min="6444" max="6444" width="10.140625" style="2" customWidth="1"/>
    <col min="6445" max="6445" width="10.5703125" style="2" customWidth="1"/>
    <col min="6446" max="6446" width="11.28515625" style="2" customWidth="1"/>
    <col min="6447" max="6451" width="10.5703125" style="2" customWidth="1"/>
    <col min="6452" max="6452" width="10.85546875" style="2" customWidth="1"/>
    <col min="6453" max="6453" width="10.42578125" style="2" customWidth="1"/>
    <col min="6454" max="6454" width="10.5703125" style="2" customWidth="1"/>
    <col min="6455" max="6455" width="10.85546875" style="2" customWidth="1"/>
    <col min="6456" max="6457" width="10.5703125" style="2" customWidth="1"/>
    <col min="6458" max="6458" width="10.7109375" style="2" customWidth="1"/>
    <col min="6459" max="6462" width="10.5703125" style="2" customWidth="1"/>
    <col min="6463" max="6464" width="10.42578125" style="2" customWidth="1"/>
    <col min="6465" max="6468" width="10.5703125" style="2" customWidth="1"/>
    <col min="6469" max="6479" width="14.7109375" style="2" customWidth="1"/>
    <col min="6480" max="6480" width="15.85546875" style="2" bestFit="1" customWidth="1"/>
    <col min="6481" max="6656" width="9.140625" style="2"/>
    <col min="6657" max="6657" width="51.5703125" style="2" bestFit="1" customWidth="1"/>
    <col min="6658" max="6658" width="12.7109375" style="2" customWidth="1"/>
    <col min="6659" max="6659" width="11.85546875" style="2" customWidth="1"/>
    <col min="6660" max="6660" width="10.28515625" style="2" bestFit="1" customWidth="1"/>
    <col min="6661" max="6661" width="11.5703125" style="2" bestFit="1" customWidth="1"/>
    <col min="6662" max="6662" width="12.85546875" style="2" customWidth="1"/>
    <col min="6663" max="6663" width="33.85546875" style="2" bestFit="1" customWidth="1"/>
    <col min="6664" max="6664" width="15.85546875" style="2" customWidth="1"/>
    <col min="6665" max="6665" width="22.7109375" style="2" customWidth="1"/>
    <col min="6666" max="6666" width="21.140625" style="2" customWidth="1"/>
    <col min="6667" max="6668" width="18.140625" style="2" customWidth="1"/>
    <col min="6669" max="6669" width="11.42578125" style="2" customWidth="1"/>
    <col min="6670" max="6670" width="11.7109375" style="2" customWidth="1"/>
    <col min="6671" max="6671" width="11" style="2" customWidth="1"/>
    <col min="6672" max="6672" width="10.42578125" style="2" customWidth="1"/>
    <col min="6673" max="6673" width="10.7109375" style="2" customWidth="1"/>
    <col min="6674" max="6674" width="10.140625" style="2" customWidth="1"/>
    <col min="6675" max="6675" width="10" style="2" customWidth="1"/>
    <col min="6676" max="6676" width="11" style="2" customWidth="1"/>
    <col min="6677" max="6677" width="10.7109375" style="2" customWidth="1"/>
    <col min="6678" max="6679" width="10" style="2" customWidth="1"/>
    <col min="6680" max="6680" width="10.140625" style="2" customWidth="1"/>
    <col min="6681" max="6681" width="11" style="2" customWidth="1"/>
    <col min="6682" max="6682" width="12.140625" style="2" customWidth="1"/>
    <col min="6683" max="6683" width="11" style="2" customWidth="1"/>
    <col min="6684" max="6684" width="10.5703125" style="2" customWidth="1"/>
    <col min="6685" max="6685" width="11.140625" style="2" customWidth="1"/>
    <col min="6686" max="6686" width="10.28515625" style="2" bestFit="1" customWidth="1"/>
    <col min="6687" max="6687" width="10.85546875" style="2" customWidth="1"/>
    <col min="6688" max="6688" width="10.140625" style="2" customWidth="1"/>
    <col min="6689" max="6689" width="11.140625" style="2" customWidth="1"/>
    <col min="6690" max="6690" width="10.42578125" style="2" customWidth="1"/>
    <col min="6691" max="6691" width="11" style="2" customWidth="1"/>
    <col min="6692" max="6692" width="11.5703125" style="2" customWidth="1"/>
    <col min="6693" max="6699" width="10.5703125" style="2" customWidth="1"/>
    <col min="6700" max="6700" width="10.140625" style="2" customWidth="1"/>
    <col min="6701" max="6701" width="10.5703125" style="2" customWidth="1"/>
    <col min="6702" max="6702" width="11.28515625" style="2" customWidth="1"/>
    <col min="6703" max="6707" width="10.5703125" style="2" customWidth="1"/>
    <col min="6708" max="6708" width="10.85546875" style="2" customWidth="1"/>
    <col min="6709" max="6709" width="10.42578125" style="2" customWidth="1"/>
    <col min="6710" max="6710" width="10.5703125" style="2" customWidth="1"/>
    <col min="6711" max="6711" width="10.85546875" style="2" customWidth="1"/>
    <col min="6712" max="6713" width="10.5703125" style="2" customWidth="1"/>
    <col min="6714" max="6714" width="10.7109375" style="2" customWidth="1"/>
    <col min="6715" max="6718" width="10.5703125" style="2" customWidth="1"/>
    <col min="6719" max="6720" width="10.42578125" style="2" customWidth="1"/>
    <col min="6721" max="6724" width="10.5703125" style="2" customWidth="1"/>
    <col min="6725" max="6735" width="14.7109375" style="2" customWidth="1"/>
    <col min="6736" max="6736" width="15.85546875" style="2" bestFit="1" customWidth="1"/>
    <col min="6737" max="6912" width="9.140625" style="2"/>
    <col min="6913" max="6913" width="51.5703125" style="2" bestFit="1" customWidth="1"/>
    <col min="6914" max="6914" width="12.7109375" style="2" customWidth="1"/>
    <col min="6915" max="6915" width="11.85546875" style="2" customWidth="1"/>
    <col min="6916" max="6916" width="10.28515625" style="2" bestFit="1" customWidth="1"/>
    <col min="6917" max="6917" width="11.5703125" style="2" bestFit="1" customWidth="1"/>
    <col min="6918" max="6918" width="12.85546875" style="2" customWidth="1"/>
    <col min="6919" max="6919" width="33.85546875" style="2" bestFit="1" customWidth="1"/>
    <col min="6920" max="6920" width="15.85546875" style="2" customWidth="1"/>
    <col min="6921" max="6921" width="22.7109375" style="2" customWidth="1"/>
    <col min="6922" max="6922" width="21.140625" style="2" customWidth="1"/>
    <col min="6923" max="6924" width="18.140625" style="2" customWidth="1"/>
    <col min="6925" max="6925" width="11.42578125" style="2" customWidth="1"/>
    <col min="6926" max="6926" width="11.7109375" style="2" customWidth="1"/>
    <col min="6927" max="6927" width="11" style="2" customWidth="1"/>
    <col min="6928" max="6928" width="10.42578125" style="2" customWidth="1"/>
    <col min="6929" max="6929" width="10.7109375" style="2" customWidth="1"/>
    <col min="6930" max="6930" width="10.140625" style="2" customWidth="1"/>
    <col min="6931" max="6931" width="10" style="2" customWidth="1"/>
    <col min="6932" max="6932" width="11" style="2" customWidth="1"/>
    <col min="6933" max="6933" width="10.7109375" style="2" customWidth="1"/>
    <col min="6934" max="6935" width="10" style="2" customWidth="1"/>
    <col min="6936" max="6936" width="10.140625" style="2" customWidth="1"/>
    <col min="6937" max="6937" width="11" style="2" customWidth="1"/>
    <col min="6938" max="6938" width="12.140625" style="2" customWidth="1"/>
    <col min="6939" max="6939" width="11" style="2" customWidth="1"/>
    <col min="6940" max="6940" width="10.5703125" style="2" customWidth="1"/>
    <col min="6941" max="6941" width="11.140625" style="2" customWidth="1"/>
    <col min="6942" max="6942" width="10.28515625" style="2" bestFit="1" customWidth="1"/>
    <col min="6943" max="6943" width="10.85546875" style="2" customWidth="1"/>
    <col min="6944" max="6944" width="10.140625" style="2" customWidth="1"/>
    <col min="6945" max="6945" width="11.140625" style="2" customWidth="1"/>
    <col min="6946" max="6946" width="10.42578125" style="2" customWidth="1"/>
    <col min="6947" max="6947" width="11" style="2" customWidth="1"/>
    <col min="6948" max="6948" width="11.5703125" style="2" customWidth="1"/>
    <col min="6949" max="6955" width="10.5703125" style="2" customWidth="1"/>
    <col min="6956" max="6956" width="10.140625" style="2" customWidth="1"/>
    <col min="6957" max="6957" width="10.5703125" style="2" customWidth="1"/>
    <col min="6958" max="6958" width="11.28515625" style="2" customWidth="1"/>
    <col min="6959" max="6963" width="10.5703125" style="2" customWidth="1"/>
    <col min="6964" max="6964" width="10.85546875" style="2" customWidth="1"/>
    <col min="6965" max="6965" width="10.42578125" style="2" customWidth="1"/>
    <col min="6966" max="6966" width="10.5703125" style="2" customWidth="1"/>
    <col min="6967" max="6967" width="10.85546875" style="2" customWidth="1"/>
    <col min="6968" max="6969" width="10.5703125" style="2" customWidth="1"/>
    <col min="6970" max="6970" width="10.7109375" style="2" customWidth="1"/>
    <col min="6971" max="6974" width="10.5703125" style="2" customWidth="1"/>
    <col min="6975" max="6976" width="10.42578125" style="2" customWidth="1"/>
    <col min="6977" max="6980" width="10.5703125" style="2" customWidth="1"/>
    <col min="6981" max="6991" width="14.7109375" style="2" customWidth="1"/>
    <col min="6992" max="6992" width="15.85546875" style="2" bestFit="1" customWidth="1"/>
    <col min="6993" max="7168" width="9.140625" style="2"/>
    <col min="7169" max="7169" width="51.5703125" style="2" bestFit="1" customWidth="1"/>
    <col min="7170" max="7170" width="12.7109375" style="2" customWidth="1"/>
    <col min="7171" max="7171" width="11.85546875" style="2" customWidth="1"/>
    <col min="7172" max="7172" width="10.28515625" style="2" bestFit="1" customWidth="1"/>
    <col min="7173" max="7173" width="11.5703125" style="2" bestFit="1" customWidth="1"/>
    <col min="7174" max="7174" width="12.85546875" style="2" customWidth="1"/>
    <col min="7175" max="7175" width="33.85546875" style="2" bestFit="1" customWidth="1"/>
    <col min="7176" max="7176" width="15.85546875" style="2" customWidth="1"/>
    <col min="7177" max="7177" width="22.7109375" style="2" customWidth="1"/>
    <col min="7178" max="7178" width="21.140625" style="2" customWidth="1"/>
    <col min="7179" max="7180" width="18.140625" style="2" customWidth="1"/>
    <col min="7181" max="7181" width="11.42578125" style="2" customWidth="1"/>
    <col min="7182" max="7182" width="11.7109375" style="2" customWidth="1"/>
    <col min="7183" max="7183" width="11" style="2" customWidth="1"/>
    <col min="7184" max="7184" width="10.42578125" style="2" customWidth="1"/>
    <col min="7185" max="7185" width="10.7109375" style="2" customWidth="1"/>
    <col min="7186" max="7186" width="10.140625" style="2" customWidth="1"/>
    <col min="7187" max="7187" width="10" style="2" customWidth="1"/>
    <col min="7188" max="7188" width="11" style="2" customWidth="1"/>
    <col min="7189" max="7189" width="10.7109375" style="2" customWidth="1"/>
    <col min="7190" max="7191" width="10" style="2" customWidth="1"/>
    <col min="7192" max="7192" width="10.140625" style="2" customWidth="1"/>
    <col min="7193" max="7193" width="11" style="2" customWidth="1"/>
    <col min="7194" max="7194" width="12.140625" style="2" customWidth="1"/>
    <col min="7195" max="7195" width="11" style="2" customWidth="1"/>
    <col min="7196" max="7196" width="10.5703125" style="2" customWidth="1"/>
    <col min="7197" max="7197" width="11.140625" style="2" customWidth="1"/>
    <col min="7198" max="7198" width="10.28515625" style="2" bestFit="1" customWidth="1"/>
    <col min="7199" max="7199" width="10.85546875" style="2" customWidth="1"/>
    <col min="7200" max="7200" width="10.140625" style="2" customWidth="1"/>
    <col min="7201" max="7201" width="11.140625" style="2" customWidth="1"/>
    <col min="7202" max="7202" width="10.42578125" style="2" customWidth="1"/>
    <col min="7203" max="7203" width="11" style="2" customWidth="1"/>
    <col min="7204" max="7204" width="11.5703125" style="2" customWidth="1"/>
    <col min="7205" max="7211" width="10.5703125" style="2" customWidth="1"/>
    <col min="7212" max="7212" width="10.140625" style="2" customWidth="1"/>
    <col min="7213" max="7213" width="10.5703125" style="2" customWidth="1"/>
    <col min="7214" max="7214" width="11.28515625" style="2" customWidth="1"/>
    <col min="7215" max="7219" width="10.5703125" style="2" customWidth="1"/>
    <col min="7220" max="7220" width="10.85546875" style="2" customWidth="1"/>
    <col min="7221" max="7221" width="10.42578125" style="2" customWidth="1"/>
    <col min="7222" max="7222" width="10.5703125" style="2" customWidth="1"/>
    <col min="7223" max="7223" width="10.85546875" style="2" customWidth="1"/>
    <col min="7224" max="7225" width="10.5703125" style="2" customWidth="1"/>
    <col min="7226" max="7226" width="10.7109375" style="2" customWidth="1"/>
    <col min="7227" max="7230" width="10.5703125" style="2" customWidth="1"/>
    <col min="7231" max="7232" width="10.42578125" style="2" customWidth="1"/>
    <col min="7233" max="7236" width="10.5703125" style="2" customWidth="1"/>
    <col min="7237" max="7247" width="14.7109375" style="2" customWidth="1"/>
    <col min="7248" max="7248" width="15.85546875" style="2" bestFit="1" customWidth="1"/>
    <col min="7249" max="7424" width="9.140625" style="2"/>
    <col min="7425" max="7425" width="51.5703125" style="2" bestFit="1" customWidth="1"/>
    <col min="7426" max="7426" width="12.7109375" style="2" customWidth="1"/>
    <col min="7427" max="7427" width="11.85546875" style="2" customWidth="1"/>
    <col min="7428" max="7428" width="10.28515625" style="2" bestFit="1" customWidth="1"/>
    <col min="7429" max="7429" width="11.5703125" style="2" bestFit="1" customWidth="1"/>
    <col min="7430" max="7430" width="12.85546875" style="2" customWidth="1"/>
    <col min="7431" max="7431" width="33.85546875" style="2" bestFit="1" customWidth="1"/>
    <col min="7432" max="7432" width="15.85546875" style="2" customWidth="1"/>
    <col min="7433" max="7433" width="22.7109375" style="2" customWidth="1"/>
    <col min="7434" max="7434" width="21.140625" style="2" customWidth="1"/>
    <col min="7435" max="7436" width="18.140625" style="2" customWidth="1"/>
    <col min="7437" max="7437" width="11.42578125" style="2" customWidth="1"/>
    <col min="7438" max="7438" width="11.7109375" style="2" customWidth="1"/>
    <col min="7439" max="7439" width="11" style="2" customWidth="1"/>
    <col min="7440" max="7440" width="10.42578125" style="2" customWidth="1"/>
    <col min="7441" max="7441" width="10.7109375" style="2" customWidth="1"/>
    <col min="7442" max="7442" width="10.140625" style="2" customWidth="1"/>
    <col min="7443" max="7443" width="10" style="2" customWidth="1"/>
    <col min="7444" max="7444" width="11" style="2" customWidth="1"/>
    <col min="7445" max="7445" width="10.7109375" style="2" customWidth="1"/>
    <col min="7446" max="7447" width="10" style="2" customWidth="1"/>
    <col min="7448" max="7448" width="10.140625" style="2" customWidth="1"/>
    <col min="7449" max="7449" width="11" style="2" customWidth="1"/>
    <col min="7450" max="7450" width="12.140625" style="2" customWidth="1"/>
    <col min="7451" max="7451" width="11" style="2" customWidth="1"/>
    <col min="7452" max="7452" width="10.5703125" style="2" customWidth="1"/>
    <col min="7453" max="7453" width="11.140625" style="2" customWidth="1"/>
    <col min="7454" max="7454" width="10.28515625" style="2" bestFit="1" customWidth="1"/>
    <col min="7455" max="7455" width="10.85546875" style="2" customWidth="1"/>
    <col min="7456" max="7456" width="10.140625" style="2" customWidth="1"/>
    <col min="7457" max="7457" width="11.140625" style="2" customWidth="1"/>
    <col min="7458" max="7458" width="10.42578125" style="2" customWidth="1"/>
    <col min="7459" max="7459" width="11" style="2" customWidth="1"/>
    <col min="7460" max="7460" width="11.5703125" style="2" customWidth="1"/>
    <col min="7461" max="7467" width="10.5703125" style="2" customWidth="1"/>
    <col min="7468" max="7468" width="10.140625" style="2" customWidth="1"/>
    <col min="7469" max="7469" width="10.5703125" style="2" customWidth="1"/>
    <col min="7470" max="7470" width="11.28515625" style="2" customWidth="1"/>
    <col min="7471" max="7475" width="10.5703125" style="2" customWidth="1"/>
    <col min="7476" max="7476" width="10.85546875" style="2" customWidth="1"/>
    <col min="7477" max="7477" width="10.42578125" style="2" customWidth="1"/>
    <col min="7478" max="7478" width="10.5703125" style="2" customWidth="1"/>
    <col min="7479" max="7479" width="10.85546875" style="2" customWidth="1"/>
    <col min="7480" max="7481" width="10.5703125" style="2" customWidth="1"/>
    <col min="7482" max="7482" width="10.7109375" style="2" customWidth="1"/>
    <col min="7483" max="7486" width="10.5703125" style="2" customWidth="1"/>
    <col min="7487" max="7488" width="10.42578125" style="2" customWidth="1"/>
    <col min="7489" max="7492" width="10.5703125" style="2" customWidth="1"/>
    <col min="7493" max="7503" width="14.7109375" style="2" customWidth="1"/>
    <col min="7504" max="7504" width="15.85546875" style="2" bestFit="1" customWidth="1"/>
    <col min="7505" max="7680" width="9.140625" style="2"/>
    <col min="7681" max="7681" width="51.5703125" style="2" bestFit="1" customWidth="1"/>
    <col min="7682" max="7682" width="12.7109375" style="2" customWidth="1"/>
    <col min="7683" max="7683" width="11.85546875" style="2" customWidth="1"/>
    <col min="7684" max="7684" width="10.28515625" style="2" bestFit="1" customWidth="1"/>
    <col min="7685" max="7685" width="11.5703125" style="2" bestFit="1" customWidth="1"/>
    <col min="7686" max="7686" width="12.85546875" style="2" customWidth="1"/>
    <col min="7687" max="7687" width="33.85546875" style="2" bestFit="1" customWidth="1"/>
    <col min="7688" max="7688" width="15.85546875" style="2" customWidth="1"/>
    <col min="7689" max="7689" width="22.7109375" style="2" customWidth="1"/>
    <col min="7690" max="7690" width="21.140625" style="2" customWidth="1"/>
    <col min="7691" max="7692" width="18.140625" style="2" customWidth="1"/>
    <col min="7693" max="7693" width="11.42578125" style="2" customWidth="1"/>
    <col min="7694" max="7694" width="11.7109375" style="2" customWidth="1"/>
    <col min="7695" max="7695" width="11" style="2" customWidth="1"/>
    <col min="7696" max="7696" width="10.42578125" style="2" customWidth="1"/>
    <col min="7697" max="7697" width="10.7109375" style="2" customWidth="1"/>
    <col min="7698" max="7698" width="10.140625" style="2" customWidth="1"/>
    <col min="7699" max="7699" width="10" style="2" customWidth="1"/>
    <col min="7700" max="7700" width="11" style="2" customWidth="1"/>
    <col min="7701" max="7701" width="10.7109375" style="2" customWidth="1"/>
    <col min="7702" max="7703" width="10" style="2" customWidth="1"/>
    <col min="7704" max="7704" width="10.140625" style="2" customWidth="1"/>
    <col min="7705" max="7705" width="11" style="2" customWidth="1"/>
    <col min="7706" max="7706" width="12.140625" style="2" customWidth="1"/>
    <col min="7707" max="7707" width="11" style="2" customWidth="1"/>
    <col min="7708" max="7708" width="10.5703125" style="2" customWidth="1"/>
    <col min="7709" max="7709" width="11.140625" style="2" customWidth="1"/>
    <col min="7710" max="7710" width="10.28515625" style="2" bestFit="1" customWidth="1"/>
    <col min="7711" max="7711" width="10.85546875" style="2" customWidth="1"/>
    <col min="7712" max="7712" width="10.140625" style="2" customWidth="1"/>
    <col min="7713" max="7713" width="11.140625" style="2" customWidth="1"/>
    <col min="7714" max="7714" width="10.42578125" style="2" customWidth="1"/>
    <col min="7715" max="7715" width="11" style="2" customWidth="1"/>
    <col min="7716" max="7716" width="11.5703125" style="2" customWidth="1"/>
    <col min="7717" max="7723" width="10.5703125" style="2" customWidth="1"/>
    <col min="7724" max="7724" width="10.140625" style="2" customWidth="1"/>
    <col min="7725" max="7725" width="10.5703125" style="2" customWidth="1"/>
    <col min="7726" max="7726" width="11.28515625" style="2" customWidth="1"/>
    <col min="7727" max="7731" width="10.5703125" style="2" customWidth="1"/>
    <col min="7732" max="7732" width="10.85546875" style="2" customWidth="1"/>
    <col min="7733" max="7733" width="10.42578125" style="2" customWidth="1"/>
    <col min="7734" max="7734" width="10.5703125" style="2" customWidth="1"/>
    <col min="7735" max="7735" width="10.85546875" style="2" customWidth="1"/>
    <col min="7736" max="7737" width="10.5703125" style="2" customWidth="1"/>
    <col min="7738" max="7738" width="10.7109375" style="2" customWidth="1"/>
    <col min="7739" max="7742" width="10.5703125" style="2" customWidth="1"/>
    <col min="7743" max="7744" width="10.42578125" style="2" customWidth="1"/>
    <col min="7745" max="7748" width="10.5703125" style="2" customWidth="1"/>
    <col min="7749" max="7759" width="14.7109375" style="2" customWidth="1"/>
    <col min="7760" max="7760" width="15.85546875" style="2" bestFit="1" customWidth="1"/>
    <col min="7761" max="7936" width="9.140625" style="2"/>
    <col min="7937" max="7937" width="51.5703125" style="2" bestFit="1" customWidth="1"/>
    <col min="7938" max="7938" width="12.7109375" style="2" customWidth="1"/>
    <col min="7939" max="7939" width="11.85546875" style="2" customWidth="1"/>
    <col min="7940" max="7940" width="10.28515625" style="2" bestFit="1" customWidth="1"/>
    <col min="7941" max="7941" width="11.5703125" style="2" bestFit="1" customWidth="1"/>
    <col min="7942" max="7942" width="12.85546875" style="2" customWidth="1"/>
    <col min="7943" max="7943" width="33.85546875" style="2" bestFit="1" customWidth="1"/>
    <col min="7944" max="7944" width="15.85546875" style="2" customWidth="1"/>
    <col min="7945" max="7945" width="22.7109375" style="2" customWidth="1"/>
    <col min="7946" max="7946" width="21.140625" style="2" customWidth="1"/>
    <col min="7947" max="7948" width="18.140625" style="2" customWidth="1"/>
    <col min="7949" max="7949" width="11.42578125" style="2" customWidth="1"/>
    <col min="7950" max="7950" width="11.7109375" style="2" customWidth="1"/>
    <col min="7951" max="7951" width="11" style="2" customWidth="1"/>
    <col min="7952" max="7952" width="10.42578125" style="2" customWidth="1"/>
    <col min="7953" max="7953" width="10.7109375" style="2" customWidth="1"/>
    <col min="7954" max="7954" width="10.140625" style="2" customWidth="1"/>
    <col min="7955" max="7955" width="10" style="2" customWidth="1"/>
    <col min="7956" max="7956" width="11" style="2" customWidth="1"/>
    <col min="7957" max="7957" width="10.7109375" style="2" customWidth="1"/>
    <col min="7958" max="7959" width="10" style="2" customWidth="1"/>
    <col min="7960" max="7960" width="10.140625" style="2" customWidth="1"/>
    <col min="7961" max="7961" width="11" style="2" customWidth="1"/>
    <col min="7962" max="7962" width="12.140625" style="2" customWidth="1"/>
    <col min="7963" max="7963" width="11" style="2" customWidth="1"/>
    <col min="7964" max="7964" width="10.5703125" style="2" customWidth="1"/>
    <col min="7965" max="7965" width="11.140625" style="2" customWidth="1"/>
    <col min="7966" max="7966" width="10.28515625" style="2" bestFit="1" customWidth="1"/>
    <col min="7967" max="7967" width="10.85546875" style="2" customWidth="1"/>
    <col min="7968" max="7968" width="10.140625" style="2" customWidth="1"/>
    <col min="7969" max="7969" width="11.140625" style="2" customWidth="1"/>
    <col min="7970" max="7970" width="10.42578125" style="2" customWidth="1"/>
    <col min="7971" max="7971" width="11" style="2" customWidth="1"/>
    <col min="7972" max="7972" width="11.5703125" style="2" customWidth="1"/>
    <col min="7973" max="7979" width="10.5703125" style="2" customWidth="1"/>
    <col min="7980" max="7980" width="10.140625" style="2" customWidth="1"/>
    <col min="7981" max="7981" width="10.5703125" style="2" customWidth="1"/>
    <col min="7982" max="7982" width="11.28515625" style="2" customWidth="1"/>
    <col min="7983" max="7987" width="10.5703125" style="2" customWidth="1"/>
    <col min="7988" max="7988" width="10.85546875" style="2" customWidth="1"/>
    <col min="7989" max="7989" width="10.42578125" style="2" customWidth="1"/>
    <col min="7990" max="7990" width="10.5703125" style="2" customWidth="1"/>
    <col min="7991" max="7991" width="10.85546875" style="2" customWidth="1"/>
    <col min="7992" max="7993" width="10.5703125" style="2" customWidth="1"/>
    <col min="7994" max="7994" width="10.7109375" style="2" customWidth="1"/>
    <col min="7995" max="7998" width="10.5703125" style="2" customWidth="1"/>
    <col min="7999" max="8000" width="10.42578125" style="2" customWidth="1"/>
    <col min="8001" max="8004" width="10.5703125" style="2" customWidth="1"/>
    <col min="8005" max="8015" width="14.7109375" style="2" customWidth="1"/>
    <col min="8016" max="8016" width="15.85546875" style="2" bestFit="1" customWidth="1"/>
    <col min="8017" max="8192" width="9.140625" style="2"/>
    <col min="8193" max="8193" width="51.5703125" style="2" bestFit="1" customWidth="1"/>
    <col min="8194" max="8194" width="12.7109375" style="2" customWidth="1"/>
    <col min="8195" max="8195" width="11.85546875" style="2" customWidth="1"/>
    <col min="8196" max="8196" width="10.28515625" style="2" bestFit="1" customWidth="1"/>
    <col min="8197" max="8197" width="11.5703125" style="2" bestFit="1" customWidth="1"/>
    <col min="8198" max="8198" width="12.85546875" style="2" customWidth="1"/>
    <col min="8199" max="8199" width="33.85546875" style="2" bestFit="1" customWidth="1"/>
    <col min="8200" max="8200" width="15.85546875" style="2" customWidth="1"/>
    <col min="8201" max="8201" width="22.7109375" style="2" customWidth="1"/>
    <col min="8202" max="8202" width="21.140625" style="2" customWidth="1"/>
    <col min="8203" max="8204" width="18.140625" style="2" customWidth="1"/>
    <col min="8205" max="8205" width="11.42578125" style="2" customWidth="1"/>
    <col min="8206" max="8206" width="11.7109375" style="2" customWidth="1"/>
    <col min="8207" max="8207" width="11" style="2" customWidth="1"/>
    <col min="8208" max="8208" width="10.42578125" style="2" customWidth="1"/>
    <col min="8209" max="8209" width="10.7109375" style="2" customWidth="1"/>
    <col min="8210" max="8210" width="10.140625" style="2" customWidth="1"/>
    <col min="8211" max="8211" width="10" style="2" customWidth="1"/>
    <col min="8212" max="8212" width="11" style="2" customWidth="1"/>
    <col min="8213" max="8213" width="10.7109375" style="2" customWidth="1"/>
    <col min="8214" max="8215" width="10" style="2" customWidth="1"/>
    <col min="8216" max="8216" width="10.140625" style="2" customWidth="1"/>
    <col min="8217" max="8217" width="11" style="2" customWidth="1"/>
    <col min="8218" max="8218" width="12.140625" style="2" customWidth="1"/>
    <col min="8219" max="8219" width="11" style="2" customWidth="1"/>
    <col min="8220" max="8220" width="10.5703125" style="2" customWidth="1"/>
    <col min="8221" max="8221" width="11.140625" style="2" customWidth="1"/>
    <col min="8222" max="8222" width="10.28515625" style="2" bestFit="1" customWidth="1"/>
    <col min="8223" max="8223" width="10.85546875" style="2" customWidth="1"/>
    <col min="8224" max="8224" width="10.140625" style="2" customWidth="1"/>
    <col min="8225" max="8225" width="11.140625" style="2" customWidth="1"/>
    <col min="8226" max="8226" width="10.42578125" style="2" customWidth="1"/>
    <col min="8227" max="8227" width="11" style="2" customWidth="1"/>
    <col min="8228" max="8228" width="11.5703125" style="2" customWidth="1"/>
    <col min="8229" max="8235" width="10.5703125" style="2" customWidth="1"/>
    <col min="8236" max="8236" width="10.140625" style="2" customWidth="1"/>
    <col min="8237" max="8237" width="10.5703125" style="2" customWidth="1"/>
    <col min="8238" max="8238" width="11.28515625" style="2" customWidth="1"/>
    <col min="8239" max="8243" width="10.5703125" style="2" customWidth="1"/>
    <col min="8244" max="8244" width="10.85546875" style="2" customWidth="1"/>
    <col min="8245" max="8245" width="10.42578125" style="2" customWidth="1"/>
    <col min="8246" max="8246" width="10.5703125" style="2" customWidth="1"/>
    <col min="8247" max="8247" width="10.85546875" style="2" customWidth="1"/>
    <col min="8248" max="8249" width="10.5703125" style="2" customWidth="1"/>
    <col min="8250" max="8250" width="10.7109375" style="2" customWidth="1"/>
    <col min="8251" max="8254" width="10.5703125" style="2" customWidth="1"/>
    <col min="8255" max="8256" width="10.42578125" style="2" customWidth="1"/>
    <col min="8257" max="8260" width="10.5703125" style="2" customWidth="1"/>
    <col min="8261" max="8271" width="14.7109375" style="2" customWidth="1"/>
    <col min="8272" max="8272" width="15.85546875" style="2" bestFit="1" customWidth="1"/>
    <col min="8273" max="8448" width="9.140625" style="2"/>
    <col min="8449" max="8449" width="51.5703125" style="2" bestFit="1" customWidth="1"/>
    <col min="8450" max="8450" width="12.7109375" style="2" customWidth="1"/>
    <col min="8451" max="8451" width="11.85546875" style="2" customWidth="1"/>
    <col min="8452" max="8452" width="10.28515625" style="2" bestFit="1" customWidth="1"/>
    <col min="8453" max="8453" width="11.5703125" style="2" bestFit="1" customWidth="1"/>
    <col min="8454" max="8454" width="12.85546875" style="2" customWidth="1"/>
    <col min="8455" max="8455" width="33.85546875" style="2" bestFit="1" customWidth="1"/>
    <col min="8456" max="8456" width="15.85546875" style="2" customWidth="1"/>
    <col min="8457" max="8457" width="22.7109375" style="2" customWidth="1"/>
    <col min="8458" max="8458" width="21.140625" style="2" customWidth="1"/>
    <col min="8459" max="8460" width="18.140625" style="2" customWidth="1"/>
    <col min="8461" max="8461" width="11.42578125" style="2" customWidth="1"/>
    <col min="8462" max="8462" width="11.7109375" style="2" customWidth="1"/>
    <col min="8463" max="8463" width="11" style="2" customWidth="1"/>
    <col min="8464" max="8464" width="10.42578125" style="2" customWidth="1"/>
    <col min="8465" max="8465" width="10.7109375" style="2" customWidth="1"/>
    <col min="8466" max="8466" width="10.140625" style="2" customWidth="1"/>
    <col min="8467" max="8467" width="10" style="2" customWidth="1"/>
    <col min="8468" max="8468" width="11" style="2" customWidth="1"/>
    <col min="8469" max="8469" width="10.7109375" style="2" customWidth="1"/>
    <col min="8470" max="8471" width="10" style="2" customWidth="1"/>
    <col min="8472" max="8472" width="10.140625" style="2" customWidth="1"/>
    <col min="8473" max="8473" width="11" style="2" customWidth="1"/>
    <col min="8474" max="8474" width="12.140625" style="2" customWidth="1"/>
    <col min="8475" max="8475" width="11" style="2" customWidth="1"/>
    <col min="8476" max="8476" width="10.5703125" style="2" customWidth="1"/>
    <col min="8477" max="8477" width="11.140625" style="2" customWidth="1"/>
    <col min="8478" max="8478" width="10.28515625" style="2" bestFit="1" customWidth="1"/>
    <col min="8479" max="8479" width="10.85546875" style="2" customWidth="1"/>
    <col min="8480" max="8480" width="10.140625" style="2" customWidth="1"/>
    <col min="8481" max="8481" width="11.140625" style="2" customWidth="1"/>
    <col min="8482" max="8482" width="10.42578125" style="2" customWidth="1"/>
    <col min="8483" max="8483" width="11" style="2" customWidth="1"/>
    <col min="8484" max="8484" width="11.5703125" style="2" customWidth="1"/>
    <col min="8485" max="8491" width="10.5703125" style="2" customWidth="1"/>
    <col min="8492" max="8492" width="10.140625" style="2" customWidth="1"/>
    <col min="8493" max="8493" width="10.5703125" style="2" customWidth="1"/>
    <col min="8494" max="8494" width="11.28515625" style="2" customWidth="1"/>
    <col min="8495" max="8499" width="10.5703125" style="2" customWidth="1"/>
    <col min="8500" max="8500" width="10.85546875" style="2" customWidth="1"/>
    <col min="8501" max="8501" width="10.42578125" style="2" customWidth="1"/>
    <col min="8502" max="8502" width="10.5703125" style="2" customWidth="1"/>
    <col min="8503" max="8503" width="10.85546875" style="2" customWidth="1"/>
    <col min="8504" max="8505" width="10.5703125" style="2" customWidth="1"/>
    <col min="8506" max="8506" width="10.7109375" style="2" customWidth="1"/>
    <col min="8507" max="8510" width="10.5703125" style="2" customWidth="1"/>
    <col min="8511" max="8512" width="10.42578125" style="2" customWidth="1"/>
    <col min="8513" max="8516" width="10.5703125" style="2" customWidth="1"/>
    <col min="8517" max="8527" width="14.7109375" style="2" customWidth="1"/>
    <col min="8528" max="8528" width="15.85546875" style="2" bestFit="1" customWidth="1"/>
    <col min="8529" max="8704" width="9.140625" style="2"/>
    <col min="8705" max="8705" width="51.5703125" style="2" bestFit="1" customWidth="1"/>
    <col min="8706" max="8706" width="12.7109375" style="2" customWidth="1"/>
    <col min="8707" max="8707" width="11.85546875" style="2" customWidth="1"/>
    <col min="8708" max="8708" width="10.28515625" style="2" bestFit="1" customWidth="1"/>
    <col min="8709" max="8709" width="11.5703125" style="2" bestFit="1" customWidth="1"/>
    <col min="8710" max="8710" width="12.85546875" style="2" customWidth="1"/>
    <col min="8711" max="8711" width="33.85546875" style="2" bestFit="1" customWidth="1"/>
    <col min="8712" max="8712" width="15.85546875" style="2" customWidth="1"/>
    <col min="8713" max="8713" width="22.7109375" style="2" customWidth="1"/>
    <col min="8714" max="8714" width="21.140625" style="2" customWidth="1"/>
    <col min="8715" max="8716" width="18.140625" style="2" customWidth="1"/>
    <col min="8717" max="8717" width="11.42578125" style="2" customWidth="1"/>
    <col min="8718" max="8718" width="11.7109375" style="2" customWidth="1"/>
    <col min="8719" max="8719" width="11" style="2" customWidth="1"/>
    <col min="8720" max="8720" width="10.42578125" style="2" customWidth="1"/>
    <col min="8721" max="8721" width="10.7109375" style="2" customWidth="1"/>
    <col min="8722" max="8722" width="10.140625" style="2" customWidth="1"/>
    <col min="8723" max="8723" width="10" style="2" customWidth="1"/>
    <col min="8724" max="8724" width="11" style="2" customWidth="1"/>
    <col min="8725" max="8725" width="10.7109375" style="2" customWidth="1"/>
    <col min="8726" max="8727" width="10" style="2" customWidth="1"/>
    <col min="8728" max="8728" width="10.140625" style="2" customWidth="1"/>
    <col min="8729" max="8729" width="11" style="2" customWidth="1"/>
    <col min="8730" max="8730" width="12.140625" style="2" customWidth="1"/>
    <col min="8731" max="8731" width="11" style="2" customWidth="1"/>
    <col min="8732" max="8732" width="10.5703125" style="2" customWidth="1"/>
    <col min="8733" max="8733" width="11.140625" style="2" customWidth="1"/>
    <col min="8734" max="8734" width="10.28515625" style="2" bestFit="1" customWidth="1"/>
    <col min="8735" max="8735" width="10.85546875" style="2" customWidth="1"/>
    <col min="8736" max="8736" width="10.140625" style="2" customWidth="1"/>
    <col min="8737" max="8737" width="11.140625" style="2" customWidth="1"/>
    <col min="8738" max="8738" width="10.42578125" style="2" customWidth="1"/>
    <col min="8739" max="8739" width="11" style="2" customWidth="1"/>
    <col min="8740" max="8740" width="11.5703125" style="2" customWidth="1"/>
    <col min="8741" max="8747" width="10.5703125" style="2" customWidth="1"/>
    <col min="8748" max="8748" width="10.140625" style="2" customWidth="1"/>
    <col min="8749" max="8749" width="10.5703125" style="2" customWidth="1"/>
    <col min="8750" max="8750" width="11.28515625" style="2" customWidth="1"/>
    <col min="8751" max="8755" width="10.5703125" style="2" customWidth="1"/>
    <col min="8756" max="8756" width="10.85546875" style="2" customWidth="1"/>
    <col min="8757" max="8757" width="10.42578125" style="2" customWidth="1"/>
    <col min="8758" max="8758" width="10.5703125" style="2" customWidth="1"/>
    <col min="8759" max="8759" width="10.85546875" style="2" customWidth="1"/>
    <col min="8760" max="8761" width="10.5703125" style="2" customWidth="1"/>
    <col min="8762" max="8762" width="10.7109375" style="2" customWidth="1"/>
    <col min="8763" max="8766" width="10.5703125" style="2" customWidth="1"/>
    <col min="8767" max="8768" width="10.42578125" style="2" customWidth="1"/>
    <col min="8769" max="8772" width="10.5703125" style="2" customWidth="1"/>
    <col min="8773" max="8783" width="14.7109375" style="2" customWidth="1"/>
    <col min="8784" max="8784" width="15.85546875" style="2" bestFit="1" customWidth="1"/>
    <col min="8785" max="8960" width="9.140625" style="2"/>
    <col min="8961" max="8961" width="51.5703125" style="2" bestFit="1" customWidth="1"/>
    <col min="8962" max="8962" width="12.7109375" style="2" customWidth="1"/>
    <col min="8963" max="8963" width="11.85546875" style="2" customWidth="1"/>
    <col min="8964" max="8964" width="10.28515625" style="2" bestFit="1" customWidth="1"/>
    <col min="8965" max="8965" width="11.5703125" style="2" bestFit="1" customWidth="1"/>
    <col min="8966" max="8966" width="12.85546875" style="2" customWidth="1"/>
    <col min="8967" max="8967" width="33.85546875" style="2" bestFit="1" customWidth="1"/>
    <col min="8968" max="8968" width="15.85546875" style="2" customWidth="1"/>
    <col min="8969" max="8969" width="22.7109375" style="2" customWidth="1"/>
    <col min="8970" max="8970" width="21.140625" style="2" customWidth="1"/>
    <col min="8971" max="8972" width="18.140625" style="2" customWidth="1"/>
    <col min="8973" max="8973" width="11.42578125" style="2" customWidth="1"/>
    <col min="8974" max="8974" width="11.7109375" style="2" customWidth="1"/>
    <col min="8975" max="8975" width="11" style="2" customWidth="1"/>
    <col min="8976" max="8976" width="10.42578125" style="2" customWidth="1"/>
    <col min="8977" max="8977" width="10.7109375" style="2" customWidth="1"/>
    <col min="8978" max="8978" width="10.140625" style="2" customWidth="1"/>
    <col min="8979" max="8979" width="10" style="2" customWidth="1"/>
    <col min="8980" max="8980" width="11" style="2" customWidth="1"/>
    <col min="8981" max="8981" width="10.7109375" style="2" customWidth="1"/>
    <col min="8982" max="8983" width="10" style="2" customWidth="1"/>
    <col min="8984" max="8984" width="10.140625" style="2" customWidth="1"/>
    <col min="8985" max="8985" width="11" style="2" customWidth="1"/>
    <col min="8986" max="8986" width="12.140625" style="2" customWidth="1"/>
    <col min="8987" max="8987" width="11" style="2" customWidth="1"/>
    <col min="8988" max="8988" width="10.5703125" style="2" customWidth="1"/>
    <col min="8989" max="8989" width="11.140625" style="2" customWidth="1"/>
    <col min="8990" max="8990" width="10.28515625" style="2" bestFit="1" customWidth="1"/>
    <col min="8991" max="8991" width="10.85546875" style="2" customWidth="1"/>
    <col min="8992" max="8992" width="10.140625" style="2" customWidth="1"/>
    <col min="8993" max="8993" width="11.140625" style="2" customWidth="1"/>
    <col min="8994" max="8994" width="10.42578125" style="2" customWidth="1"/>
    <col min="8995" max="8995" width="11" style="2" customWidth="1"/>
    <col min="8996" max="8996" width="11.5703125" style="2" customWidth="1"/>
    <col min="8997" max="9003" width="10.5703125" style="2" customWidth="1"/>
    <col min="9004" max="9004" width="10.140625" style="2" customWidth="1"/>
    <col min="9005" max="9005" width="10.5703125" style="2" customWidth="1"/>
    <col min="9006" max="9006" width="11.28515625" style="2" customWidth="1"/>
    <col min="9007" max="9011" width="10.5703125" style="2" customWidth="1"/>
    <col min="9012" max="9012" width="10.85546875" style="2" customWidth="1"/>
    <col min="9013" max="9013" width="10.42578125" style="2" customWidth="1"/>
    <col min="9014" max="9014" width="10.5703125" style="2" customWidth="1"/>
    <col min="9015" max="9015" width="10.85546875" style="2" customWidth="1"/>
    <col min="9016" max="9017" width="10.5703125" style="2" customWidth="1"/>
    <col min="9018" max="9018" width="10.7109375" style="2" customWidth="1"/>
    <col min="9019" max="9022" width="10.5703125" style="2" customWidth="1"/>
    <col min="9023" max="9024" width="10.42578125" style="2" customWidth="1"/>
    <col min="9025" max="9028" width="10.5703125" style="2" customWidth="1"/>
    <col min="9029" max="9039" width="14.7109375" style="2" customWidth="1"/>
    <col min="9040" max="9040" width="15.85546875" style="2" bestFit="1" customWidth="1"/>
    <col min="9041" max="9216" width="9.140625" style="2"/>
    <col min="9217" max="9217" width="51.5703125" style="2" bestFit="1" customWidth="1"/>
    <col min="9218" max="9218" width="12.7109375" style="2" customWidth="1"/>
    <col min="9219" max="9219" width="11.85546875" style="2" customWidth="1"/>
    <col min="9220" max="9220" width="10.28515625" style="2" bestFit="1" customWidth="1"/>
    <col min="9221" max="9221" width="11.5703125" style="2" bestFit="1" customWidth="1"/>
    <col min="9222" max="9222" width="12.85546875" style="2" customWidth="1"/>
    <col min="9223" max="9223" width="33.85546875" style="2" bestFit="1" customWidth="1"/>
    <col min="9224" max="9224" width="15.85546875" style="2" customWidth="1"/>
    <col min="9225" max="9225" width="22.7109375" style="2" customWidth="1"/>
    <col min="9226" max="9226" width="21.140625" style="2" customWidth="1"/>
    <col min="9227" max="9228" width="18.140625" style="2" customWidth="1"/>
    <col min="9229" max="9229" width="11.42578125" style="2" customWidth="1"/>
    <col min="9230" max="9230" width="11.7109375" style="2" customWidth="1"/>
    <col min="9231" max="9231" width="11" style="2" customWidth="1"/>
    <col min="9232" max="9232" width="10.42578125" style="2" customWidth="1"/>
    <col min="9233" max="9233" width="10.7109375" style="2" customWidth="1"/>
    <col min="9234" max="9234" width="10.140625" style="2" customWidth="1"/>
    <col min="9235" max="9235" width="10" style="2" customWidth="1"/>
    <col min="9236" max="9236" width="11" style="2" customWidth="1"/>
    <col min="9237" max="9237" width="10.7109375" style="2" customWidth="1"/>
    <col min="9238" max="9239" width="10" style="2" customWidth="1"/>
    <col min="9240" max="9240" width="10.140625" style="2" customWidth="1"/>
    <col min="9241" max="9241" width="11" style="2" customWidth="1"/>
    <col min="9242" max="9242" width="12.140625" style="2" customWidth="1"/>
    <col min="9243" max="9243" width="11" style="2" customWidth="1"/>
    <col min="9244" max="9244" width="10.5703125" style="2" customWidth="1"/>
    <col min="9245" max="9245" width="11.140625" style="2" customWidth="1"/>
    <col min="9246" max="9246" width="10.28515625" style="2" bestFit="1" customWidth="1"/>
    <col min="9247" max="9247" width="10.85546875" style="2" customWidth="1"/>
    <col min="9248" max="9248" width="10.140625" style="2" customWidth="1"/>
    <col min="9249" max="9249" width="11.140625" style="2" customWidth="1"/>
    <col min="9250" max="9250" width="10.42578125" style="2" customWidth="1"/>
    <col min="9251" max="9251" width="11" style="2" customWidth="1"/>
    <col min="9252" max="9252" width="11.5703125" style="2" customWidth="1"/>
    <col min="9253" max="9259" width="10.5703125" style="2" customWidth="1"/>
    <col min="9260" max="9260" width="10.140625" style="2" customWidth="1"/>
    <col min="9261" max="9261" width="10.5703125" style="2" customWidth="1"/>
    <col min="9262" max="9262" width="11.28515625" style="2" customWidth="1"/>
    <col min="9263" max="9267" width="10.5703125" style="2" customWidth="1"/>
    <col min="9268" max="9268" width="10.85546875" style="2" customWidth="1"/>
    <col min="9269" max="9269" width="10.42578125" style="2" customWidth="1"/>
    <col min="9270" max="9270" width="10.5703125" style="2" customWidth="1"/>
    <col min="9271" max="9271" width="10.85546875" style="2" customWidth="1"/>
    <col min="9272" max="9273" width="10.5703125" style="2" customWidth="1"/>
    <col min="9274" max="9274" width="10.7109375" style="2" customWidth="1"/>
    <col min="9275" max="9278" width="10.5703125" style="2" customWidth="1"/>
    <col min="9279" max="9280" width="10.42578125" style="2" customWidth="1"/>
    <col min="9281" max="9284" width="10.5703125" style="2" customWidth="1"/>
    <col min="9285" max="9295" width="14.7109375" style="2" customWidth="1"/>
    <col min="9296" max="9296" width="15.85546875" style="2" bestFit="1" customWidth="1"/>
    <col min="9297" max="9472" width="9.140625" style="2"/>
    <col min="9473" max="9473" width="51.5703125" style="2" bestFit="1" customWidth="1"/>
    <col min="9474" max="9474" width="12.7109375" style="2" customWidth="1"/>
    <col min="9475" max="9475" width="11.85546875" style="2" customWidth="1"/>
    <col min="9476" max="9476" width="10.28515625" style="2" bestFit="1" customWidth="1"/>
    <col min="9477" max="9477" width="11.5703125" style="2" bestFit="1" customWidth="1"/>
    <col min="9478" max="9478" width="12.85546875" style="2" customWidth="1"/>
    <col min="9479" max="9479" width="33.85546875" style="2" bestFit="1" customWidth="1"/>
    <col min="9480" max="9480" width="15.85546875" style="2" customWidth="1"/>
    <col min="9481" max="9481" width="22.7109375" style="2" customWidth="1"/>
    <col min="9482" max="9482" width="21.140625" style="2" customWidth="1"/>
    <col min="9483" max="9484" width="18.140625" style="2" customWidth="1"/>
    <col min="9485" max="9485" width="11.42578125" style="2" customWidth="1"/>
    <col min="9486" max="9486" width="11.7109375" style="2" customWidth="1"/>
    <col min="9487" max="9487" width="11" style="2" customWidth="1"/>
    <col min="9488" max="9488" width="10.42578125" style="2" customWidth="1"/>
    <col min="9489" max="9489" width="10.7109375" style="2" customWidth="1"/>
    <col min="9490" max="9490" width="10.140625" style="2" customWidth="1"/>
    <col min="9491" max="9491" width="10" style="2" customWidth="1"/>
    <col min="9492" max="9492" width="11" style="2" customWidth="1"/>
    <col min="9493" max="9493" width="10.7109375" style="2" customWidth="1"/>
    <col min="9494" max="9495" width="10" style="2" customWidth="1"/>
    <col min="9496" max="9496" width="10.140625" style="2" customWidth="1"/>
    <col min="9497" max="9497" width="11" style="2" customWidth="1"/>
    <col min="9498" max="9498" width="12.140625" style="2" customWidth="1"/>
    <col min="9499" max="9499" width="11" style="2" customWidth="1"/>
    <col min="9500" max="9500" width="10.5703125" style="2" customWidth="1"/>
    <col min="9501" max="9501" width="11.140625" style="2" customWidth="1"/>
    <col min="9502" max="9502" width="10.28515625" style="2" bestFit="1" customWidth="1"/>
    <col min="9503" max="9503" width="10.85546875" style="2" customWidth="1"/>
    <col min="9504" max="9504" width="10.140625" style="2" customWidth="1"/>
    <col min="9505" max="9505" width="11.140625" style="2" customWidth="1"/>
    <col min="9506" max="9506" width="10.42578125" style="2" customWidth="1"/>
    <col min="9507" max="9507" width="11" style="2" customWidth="1"/>
    <col min="9508" max="9508" width="11.5703125" style="2" customWidth="1"/>
    <col min="9509" max="9515" width="10.5703125" style="2" customWidth="1"/>
    <col min="9516" max="9516" width="10.140625" style="2" customWidth="1"/>
    <col min="9517" max="9517" width="10.5703125" style="2" customWidth="1"/>
    <col min="9518" max="9518" width="11.28515625" style="2" customWidth="1"/>
    <col min="9519" max="9523" width="10.5703125" style="2" customWidth="1"/>
    <col min="9524" max="9524" width="10.85546875" style="2" customWidth="1"/>
    <col min="9525" max="9525" width="10.42578125" style="2" customWidth="1"/>
    <col min="9526" max="9526" width="10.5703125" style="2" customWidth="1"/>
    <col min="9527" max="9527" width="10.85546875" style="2" customWidth="1"/>
    <col min="9528" max="9529" width="10.5703125" style="2" customWidth="1"/>
    <col min="9530" max="9530" width="10.7109375" style="2" customWidth="1"/>
    <col min="9531" max="9534" width="10.5703125" style="2" customWidth="1"/>
    <col min="9535" max="9536" width="10.42578125" style="2" customWidth="1"/>
    <col min="9537" max="9540" width="10.5703125" style="2" customWidth="1"/>
    <col min="9541" max="9551" width="14.7109375" style="2" customWidth="1"/>
    <col min="9552" max="9552" width="15.85546875" style="2" bestFit="1" customWidth="1"/>
    <col min="9553" max="9728" width="9.140625" style="2"/>
    <col min="9729" max="9729" width="51.5703125" style="2" bestFit="1" customWidth="1"/>
    <col min="9730" max="9730" width="12.7109375" style="2" customWidth="1"/>
    <col min="9731" max="9731" width="11.85546875" style="2" customWidth="1"/>
    <col min="9732" max="9732" width="10.28515625" style="2" bestFit="1" customWidth="1"/>
    <col min="9733" max="9733" width="11.5703125" style="2" bestFit="1" customWidth="1"/>
    <col min="9734" max="9734" width="12.85546875" style="2" customWidth="1"/>
    <col min="9735" max="9735" width="33.85546875" style="2" bestFit="1" customWidth="1"/>
    <col min="9736" max="9736" width="15.85546875" style="2" customWidth="1"/>
    <col min="9737" max="9737" width="22.7109375" style="2" customWidth="1"/>
    <col min="9738" max="9738" width="21.140625" style="2" customWidth="1"/>
    <col min="9739" max="9740" width="18.140625" style="2" customWidth="1"/>
    <col min="9741" max="9741" width="11.42578125" style="2" customWidth="1"/>
    <col min="9742" max="9742" width="11.7109375" style="2" customWidth="1"/>
    <col min="9743" max="9743" width="11" style="2" customWidth="1"/>
    <col min="9744" max="9744" width="10.42578125" style="2" customWidth="1"/>
    <col min="9745" max="9745" width="10.7109375" style="2" customWidth="1"/>
    <col min="9746" max="9746" width="10.140625" style="2" customWidth="1"/>
    <col min="9747" max="9747" width="10" style="2" customWidth="1"/>
    <col min="9748" max="9748" width="11" style="2" customWidth="1"/>
    <col min="9749" max="9749" width="10.7109375" style="2" customWidth="1"/>
    <col min="9750" max="9751" width="10" style="2" customWidth="1"/>
    <col min="9752" max="9752" width="10.140625" style="2" customWidth="1"/>
    <col min="9753" max="9753" width="11" style="2" customWidth="1"/>
    <col min="9754" max="9754" width="12.140625" style="2" customWidth="1"/>
    <col min="9755" max="9755" width="11" style="2" customWidth="1"/>
    <col min="9756" max="9756" width="10.5703125" style="2" customWidth="1"/>
    <col min="9757" max="9757" width="11.140625" style="2" customWidth="1"/>
    <col min="9758" max="9758" width="10.28515625" style="2" bestFit="1" customWidth="1"/>
    <col min="9759" max="9759" width="10.85546875" style="2" customWidth="1"/>
    <col min="9760" max="9760" width="10.140625" style="2" customWidth="1"/>
    <col min="9761" max="9761" width="11.140625" style="2" customWidth="1"/>
    <col min="9762" max="9762" width="10.42578125" style="2" customWidth="1"/>
    <col min="9763" max="9763" width="11" style="2" customWidth="1"/>
    <col min="9764" max="9764" width="11.5703125" style="2" customWidth="1"/>
    <col min="9765" max="9771" width="10.5703125" style="2" customWidth="1"/>
    <col min="9772" max="9772" width="10.140625" style="2" customWidth="1"/>
    <col min="9773" max="9773" width="10.5703125" style="2" customWidth="1"/>
    <col min="9774" max="9774" width="11.28515625" style="2" customWidth="1"/>
    <col min="9775" max="9779" width="10.5703125" style="2" customWidth="1"/>
    <col min="9780" max="9780" width="10.85546875" style="2" customWidth="1"/>
    <col min="9781" max="9781" width="10.42578125" style="2" customWidth="1"/>
    <col min="9782" max="9782" width="10.5703125" style="2" customWidth="1"/>
    <col min="9783" max="9783" width="10.85546875" style="2" customWidth="1"/>
    <col min="9784" max="9785" width="10.5703125" style="2" customWidth="1"/>
    <col min="9786" max="9786" width="10.7109375" style="2" customWidth="1"/>
    <col min="9787" max="9790" width="10.5703125" style="2" customWidth="1"/>
    <col min="9791" max="9792" width="10.42578125" style="2" customWidth="1"/>
    <col min="9793" max="9796" width="10.5703125" style="2" customWidth="1"/>
    <col min="9797" max="9807" width="14.7109375" style="2" customWidth="1"/>
    <col min="9808" max="9808" width="15.85546875" style="2" bestFit="1" customWidth="1"/>
    <col min="9809" max="9984" width="9.140625" style="2"/>
    <col min="9985" max="9985" width="51.5703125" style="2" bestFit="1" customWidth="1"/>
    <col min="9986" max="9986" width="12.7109375" style="2" customWidth="1"/>
    <col min="9987" max="9987" width="11.85546875" style="2" customWidth="1"/>
    <col min="9988" max="9988" width="10.28515625" style="2" bestFit="1" customWidth="1"/>
    <col min="9989" max="9989" width="11.5703125" style="2" bestFit="1" customWidth="1"/>
    <col min="9990" max="9990" width="12.85546875" style="2" customWidth="1"/>
    <col min="9991" max="9991" width="33.85546875" style="2" bestFit="1" customWidth="1"/>
    <col min="9992" max="9992" width="15.85546875" style="2" customWidth="1"/>
    <col min="9993" max="9993" width="22.7109375" style="2" customWidth="1"/>
    <col min="9994" max="9994" width="21.140625" style="2" customWidth="1"/>
    <col min="9995" max="9996" width="18.140625" style="2" customWidth="1"/>
    <col min="9997" max="9997" width="11.42578125" style="2" customWidth="1"/>
    <col min="9998" max="9998" width="11.7109375" style="2" customWidth="1"/>
    <col min="9999" max="9999" width="11" style="2" customWidth="1"/>
    <col min="10000" max="10000" width="10.42578125" style="2" customWidth="1"/>
    <col min="10001" max="10001" width="10.7109375" style="2" customWidth="1"/>
    <col min="10002" max="10002" width="10.140625" style="2" customWidth="1"/>
    <col min="10003" max="10003" width="10" style="2" customWidth="1"/>
    <col min="10004" max="10004" width="11" style="2" customWidth="1"/>
    <col min="10005" max="10005" width="10.7109375" style="2" customWidth="1"/>
    <col min="10006" max="10007" width="10" style="2" customWidth="1"/>
    <col min="10008" max="10008" width="10.140625" style="2" customWidth="1"/>
    <col min="10009" max="10009" width="11" style="2" customWidth="1"/>
    <col min="10010" max="10010" width="12.140625" style="2" customWidth="1"/>
    <col min="10011" max="10011" width="11" style="2" customWidth="1"/>
    <col min="10012" max="10012" width="10.5703125" style="2" customWidth="1"/>
    <col min="10013" max="10013" width="11.140625" style="2" customWidth="1"/>
    <col min="10014" max="10014" width="10.28515625" style="2" bestFit="1" customWidth="1"/>
    <col min="10015" max="10015" width="10.85546875" style="2" customWidth="1"/>
    <col min="10016" max="10016" width="10.140625" style="2" customWidth="1"/>
    <col min="10017" max="10017" width="11.140625" style="2" customWidth="1"/>
    <col min="10018" max="10018" width="10.42578125" style="2" customWidth="1"/>
    <col min="10019" max="10019" width="11" style="2" customWidth="1"/>
    <col min="10020" max="10020" width="11.5703125" style="2" customWidth="1"/>
    <col min="10021" max="10027" width="10.5703125" style="2" customWidth="1"/>
    <col min="10028" max="10028" width="10.140625" style="2" customWidth="1"/>
    <col min="10029" max="10029" width="10.5703125" style="2" customWidth="1"/>
    <col min="10030" max="10030" width="11.28515625" style="2" customWidth="1"/>
    <col min="10031" max="10035" width="10.5703125" style="2" customWidth="1"/>
    <col min="10036" max="10036" width="10.85546875" style="2" customWidth="1"/>
    <col min="10037" max="10037" width="10.42578125" style="2" customWidth="1"/>
    <col min="10038" max="10038" width="10.5703125" style="2" customWidth="1"/>
    <col min="10039" max="10039" width="10.85546875" style="2" customWidth="1"/>
    <col min="10040" max="10041" width="10.5703125" style="2" customWidth="1"/>
    <col min="10042" max="10042" width="10.7109375" style="2" customWidth="1"/>
    <col min="10043" max="10046" width="10.5703125" style="2" customWidth="1"/>
    <col min="10047" max="10048" width="10.42578125" style="2" customWidth="1"/>
    <col min="10049" max="10052" width="10.5703125" style="2" customWidth="1"/>
    <col min="10053" max="10063" width="14.7109375" style="2" customWidth="1"/>
    <col min="10064" max="10064" width="15.85546875" style="2" bestFit="1" customWidth="1"/>
    <col min="10065" max="10240" width="9.140625" style="2"/>
    <col min="10241" max="10241" width="51.5703125" style="2" bestFit="1" customWidth="1"/>
    <col min="10242" max="10242" width="12.7109375" style="2" customWidth="1"/>
    <col min="10243" max="10243" width="11.85546875" style="2" customWidth="1"/>
    <col min="10244" max="10244" width="10.28515625" style="2" bestFit="1" customWidth="1"/>
    <col min="10245" max="10245" width="11.5703125" style="2" bestFit="1" customWidth="1"/>
    <col min="10246" max="10246" width="12.85546875" style="2" customWidth="1"/>
    <col min="10247" max="10247" width="33.85546875" style="2" bestFit="1" customWidth="1"/>
    <col min="10248" max="10248" width="15.85546875" style="2" customWidth="1"/>
    <col min="10249" max="10249" width="22.7109375" style="2" customWidth="1"/>
    <col min="10250" max="10250" width="21.140625" style="2" customWidth="1"/>
    <col min="10251" max="10252" width="18.140625" style="2" customWidth="1"/>
    <col min="10253" max="10253" width="11.42578125" style="2" customWidth="1"/>
    <col min="10254" max="10254" width="11.7109375" style="2" customWidth="1"/>
    <col min="10255" max="10255" width="11" style="2" customWidth="1"/>
    <col min="10256" max="10256" width="10.42578125" style="2" customWidth="1"/>
    <col min="10257" max="10257" width="10.7109375" style="2" customWidth="1"/>
    <col min="10258" max="10258" width="10.140625" style="2" customWidth="1"/>
    <col min="10259" max="10259" width="10" style="2" customWidth="1"/>
    <col min="10260" max="10260" width="11" style="2" customWidth="1"/>
    <col min="10261" max="10261" width="10.7109375" style="2" customWidth="1"/>
    <col min="10262" max="10263" width="10" style="2" customWidth="1"/>
    <col min="10264" max="10264" width="10.140625" style="2" customWidth="1"/>
    <col min="10265" max="10265" width="11" style="2" customWidth="1"/>
    <col min="10266" max="10266" width="12.140625" style="2" customWidth="1"/>
    <col min="10267" max="10267" width="11" style="2" customWidth="1"/>
    <col min="10268" max="10268" width="10.5703125" style="2" customWidth="1"/>
    <col min="10269" max="10269" width="11.140625" style="2" customWidth="1"/>
    <col min="10270" max="10270" width="10.28515625" style="2" bestFit="1" customWidth="1"/>
    <col min="10271" max="10271" width="10.85546875" style="2" customWidth="1"/>
    <col min="10272" max="10272" width="10.140625" style="2" customWidth="1"/>
    <col min="10273" max="10273" width="11.140625" style="2" customWidth="1"/>
    <col min="10274" max="10274" width="10.42578125" style="2" customWidth="1"/>
    <col min="10275" max="10275" width="11" style="2" customWidth="1"/>
    <col min="10276" max="10276" width="11.5703125" style="2" customWidth="1"/>
    <col min="10277" max="10283" width="10.5703125" style="2" customWidth="1"/>
    <col min="10284" max="10284" width="10.140625" style="2" customWidth="1"/>
    <col min="10285" max="10285" width="10.5703125" style="2" customWidth="1"/>
    <col min="10286" max="10286" width="11.28515625" style="2" customWidth="1"/>
    <col min="10287" max="10291" width="10.5703125" style="2" customWidth="1"/>
    <col min="10292" max="10292" width="10.85546875" style="2" customWidth="1"/>
    <col min="10293" max="10293" width="10.42578125" style="2" customWidth="1"/>
    <col min="10294" max="10294" width="10.5703125" style="2" customWidth="1"/>
    <col min="10295" max="10295" width="10.85546875" style="2" customWidth="1"/>
    <col min="10296" max="10297" width="10.5703125" style="2" customWidth="1"/>
    <col min="10298" max="10298" width="10.7109375" style="2" customWidth="1"/>
    <col min="10299" max="10302" width="10.5703125" style="2" customWidth="1"/>
    <col min="10303" max="10304" width="10.42578125" style="2" customWidth="1"/>
    <col min="10305" max="10308" width="10.5703125" style="2" customWidth="1"/>
    <col min="10309" max="10319" width="14.7109375" style="2" customWidth="1"/>
    <col min="10320" max="10320" width="15.85546875" style="2" bestFit="1" customWidth="1"/>
    <col min="10321" max="10496" width="9.140625" style="2"/>
    <col min="10497" max="10497" width="51.5703125" style="2" bestFit="1" customWidth="1"/>
    <col min="10498" max="10498" width="12.7109375" style="2" customWidth="1"/>
    <col min="10499" max="10499" width="11.85546875" style="2" customWidth="1"/>
    <col min="10500" max="10500" width="10.28515625" style="2" bestFit="1" customWidth="1"/>
    <col min="10501" max="10501" width="11.5703125" style="2" bestFit="1" customWidth="1"/>
    <col min="10502" max="10502" width="12.85546875" style="2" customWidth="1"/>
    <col min="10503" max="10503" width="33.85546875" style="2" bestFit="1" customWidth="1"/>
    <col min="10504" max="10504" width="15.85546875" style="2" customWidth="1"/>
    <col min="10505" max="10505" width="22.7109375" style="2" customWidth="1"/>
    <col min="10506" max="10506" width="21.140625" style="2" customWidth="1"/>
    <col min="10507" max="10508" width="18.140625" style="2" customWidth="1"/>
    <col min="10509" max="10509" width="11.42578125" style="2" customWidth="1"/>
    <col min="10510" max="10510" width="11.7109375" style="2" customWidth="1"/>
    <col min="10511" max="10511" width="11" style="2" customWidth="1"/>
    <col min="10512" max="10512" width="10.42578125" style="2" customWidth="1"/>
    <col min="10513" max="10513" width="10.7109375" style="2" customWidth="1"/>
    <col min="10514" max="10514" width="10.140625" style="2" customWidth="1"/>
    <col min="10515" max="10515" width="10" style="2" customWidth="1"/>
    <col min="10516" max="10516" width="11" style="2" customWidth="1"/>
    <col min="10517" max="10517" width="10.7109375" style="2" customWidth="1"/>
    <col min="10518" max="10519" width="10" style="2" customWidth="1"/>
    <col min="10520" max="10520" width="10.140625" style="2" customWidth="1"/>
    <col min="10521" max="10521" width="11" style="2" customWidth="1"/>
    <col min="10522" max="10522" width="12.140625" style="2" customWidth="1"/>
    <col min="10523" max="10523" width="11" style="2" customWidth="1"/>
    <col min="10524" max="10524" width="10.5703125" style="2" customWidth="1"/>
    <col min="10525" max="10525" width="11.140625" style="2" customWidth="1"/>
    <col min="10526" max="10526" width="10.28515625" style="2" bestFit="1" customWidth="1"/>
    <col min="10527" max="10527" width="10.85546875" style="2" customWidth="1"/>
    <col min="10528" max="10528" width="10.140625" style="2" customWidth="1"/>
    <col min="10529" max="10529" width="11.140625" style="2" customWidth="1"/>
    <col min="10530" max="10530" width="10.42578125" style="2" customWidth="1"/>
    <col min="10531" max="10531" width="11" style="2" customWidth="1"/>
    <col min="10532" max="10532" width="11.5703125" style="2" customWidth="1"/>
    <col min="10533" max="10539" width="10.5703125" style="2" customWidth="1"/>
    <col min="10540" max="10540" width="10.140625" style="2" customWidth="1"/>
    <col min="10541" max="10541" width="10.5703125" style="2" customWidth="1"/>
    <col min="10542" max="10542" width="11.28515625" style="2" customWidth="1"/>
    <col min="10543" max="10547" width="10.5703125" style="2" customWidth="1"/>
    <col min="10548" max="10548" width="10.85546875" style="2" customWidth="1"/>
    <col min="10549" max="10549" width="10.42578125" style="2" customWidth="1"/>
    <col min="10550" max="10550" width="10.5703125" style="2" customWidth="1"/>
    <col min="10551" max="10551" width="10.85546875" style="2" customWidth="1"/>
    <col min="10552" max="10553" width="10.5703125" style="2" customWidth="1"/>
    <col min="10554" max="10554" width="10.7109375" style="2" customWidth="1"/>
    <col min="10555" max="10558" width="10.5703125" style="2" customWidth="1"/>
    <col min="10559" max="10560" width="10.42578125" style="2" customWidth="1"/>
    <col min="10561" max="10564" width="10.5703125" style="2" customWidth="1"/>
    <col min="10565" max="10575" width="14.7109375" style="2" customWidth="1"/>
    <col min="10576" max="10576" width="15.85546875" style="2" bestFit="1" customWidth="1"/>
    <col min="10577" max="10752" width="9.140625" style="2"/>
    <col min="10753" max="10753" width="51.5703125" style="2" bestFit="1" customWidth="1"/>
    <col min="10754" max="10754" width="12.7109375" style="2" customWidth="1"/>
    <col min="10755" max="10755" width="11.85546875" style="2" customWidth="1"/>
    <col min="10756" max="10756" width="10.28515625" style="2" bestFit="1" customWidth="1"/>
    <col min="10757" max="10757" width="11.5703125" style="2" bestFit="1" customWidth="1"/>
    <col min="10758" max="10758" width="12.85546875" style="2" customWidth="1"/>
    <col min="10759" max="10759" width="33.85546875" style="2" bestFit="1" customWidth="1"/>
    <col min="10760" max="10760" width="15.85546875" style="2" customWidth="1"/>
    <col min="10761" max="10761" width="22.7109375" style="2" customWidth="1"/>
    <col min="10762" max="10762" width="21.140625" style="2" customWidth="1"/>
    <col min="10763" max="10764" width="18.140625" style="2" customWidth="1"/>
    <col min="10765" max="10765" width="11.42578125" style="2" customWidth="1"/>
    <col min="10766" max="10766" width="11.7109375" style="2" customWidth="1"/>
    <col min="10767" max="10767" width="11" style="2" customWidth="1"/>
    <col min="10768" max="10768" width="10.42578125" style="2" customWidth="1"/>
    <col min="10769" max="10769" width="10.7109375" style="2" customWidth="1"/>
    <col min="10770" max="10770" width="10.140625" style="2" customWidth="1"/>
    <col min="10771" max="10771" width="10" style="2" customWidth="1"/>
    <col min="10772" max="10772" width="11" style="2" customWidth="1"/>
    <col min="10773" max="10773" width="10.7109375" style="2" customWidth="1"/>
    <col min="10774" max="10775" width="10" style="2" customWidth="1"/>
    <col min="10776" max="10776" width="10.140625" style="2" customWidth="1"/>
    <col min="10777" max="10777" width="11" style="2" customWidth="1"/>
    <col min="10778" max="10778" width="12.140625" style="2" customWidth="1"/>
    <col min="10779" max="10779" width="11" style="2" customWidth="1"/>
    <col min="10780" max="10780" width="10.5703125" style="2" customWidth="1"/>
    <col min="10781" max="10781" width="11.140625" style="2" customWidth="1"/>
    <col min="10782" max="10782" width="10.28515625" style="2" bestFit="1" customWidth="1"/>
    <col min="10783" max="10783" width="10.85546875" style="2" customWidth="1"/>
    <col min="10784" max="10784" width="10.140625" style="2" customWidth="1"/>
    <col min="10785" max="10785" width="11.140625" style="2" customWidth="1"/>
    <col min="10786" max="10786" width="10.42578125" style="2" customWidth="1"/>
    <col min="10787" max="10787" width="11" style="2" customWidth="1"/>
    <col min="10788" max="10788" width="11.5703125" style="2" customWidth="1"/>
    <col min="10789" max="10795" width="10.5703125" style="2" customWidth="1"/>
    <col min="10796" max="10796" width="10.140625" style="2" customWidth="1"/>
    <col min="10797" max="10797" width="10.5703125" style="2" customWidth="1"/>
    <col min="10798" max="10798" width="11.28515625" style="2" customWidth="1"/>
    <col min="10799" max="10803" width="10.5703125" style="2" customWidth="1"/>
    <col min="10804" max="10804" width="10.85546875" style="2" customWidth="1"/>
    <col min="10805" max="10805" width="10.42578125" style="2" customWidth="1"/>
    <col min="10806" max="10806" width="10.5703125" style="2" customWidth="1"/>
    <col min="10807" max="10807" width="10.85546875" style="2" customWidth="1"/>
    <col min="10808" max="10809" width="10.5703125" style="2" customWidth="1"/>
    <col min="10810" max="10810" width="10.7109375" style="2" customWidth="1"/>
    <col min="10811" max="10814" width="10.5703125" style="2" customWidth="1"/>
    <col min="10815" max="10816" width="10.42578125" style="2" customWidth="1"/>
    <col min="10817" max="10820" width="10.5703125" style="2" customWidth="1"/>
    <col min="10821" max="10831" width="14.7109375" style="2" customWidth="1"/>
    <col min="10832" max="10832" width="15.85546875" style="2" bestFit="1" customWidth="1"/>
    <col min="10833" max="11008" width="9.140625" style="2"/>
    <col min="11009" max="11009" width="51.5703125" style="2" bestFit="1" customWidth="1"/>
    <col min="11010" max="11010" width="12.7109375" style="2" customWidth="1"/>
    <col min="11011" max="11011" width="11.85546875" style="2" customWidth="1"/>
    <col min="11012" max="11012" width="10.28515625" style="2" bestFit="1" customWidth="1"/>
    <col min="11013" max="11013" width="11.5703125" style="2" bestFit="1" customWidth="1"/>
    <col min="11014" max="11014" width="12.85546875" style="2" customWidth="1"/>
    <col min="11015" max="11015" width="33.85546875" style="2" bestFit="1" customWidth="1"/>
    <col min="11016" max="11016" width="15.85546875" style="2" customWidth="1"/>
    <col min="11017" max="11017" width="22.7109375" style="2" customWidth="1"/>
    <col min="11018" max="11018" width="21.140625" style="2" customWidth="1"/>
    <col min="11019" max="11020" width="18.140625" style="2" customWidth="1"/>
    <col min="11021" max="11021" width="11.42578125" style="2" customWidth="1"/>
    <col min="11022" max="11022" width="11.7109375" style="2" customWidth="1"/>
    <col min="11023" max="11023" width="11" style="2" customWidth="1"/>
    <col min="11024" max="11024" width="10.42578125" style="2" customWidth="1"/>
    <col min="11025" max="11025" width="10.7109375" style="2" customWidth="1"/>
    <col min="11026" max="11026" width="10.140625" style="2" customWidth="1"/>
    <col min="11027" max="11027" width="10" style="2" customWidth="1"/>
    <col min="11028" max="11028" width="11" style="2" customWidth="1"/>
    <col min="11029" max="11029" width="10.7109375" style="2" customWidth="1"/>
    <col min="11030" max="11031" width="10" style="2" customWidth="1"/>
    <col min="11032" max="11032" width="10.140625" style="2" customWidth="1"/>
    <col min="11033" max="11033" width="11" style="2" customWidth="1"/>
    <col min="11034" max="11034" width="12.140625" style="2" customWidth="1"/>
    <col min="11035" max="11035" width="11" style="2" customWidth="1"/>
    <col min="11036" max="11036" width="10.5703125" style="2" customWidth="1"/>
    <col min="11037" max="11037" width="11.140625" style="2" customWidth="1"/>
    <col min="11038" max="11038" width="10.28515625" style="2" bestFit="1" customWidth="1"/>
    <col min="11039" max="11039" width="10.85546875" style="2" customWidth="1"/>
    <col min="11040" max="11040" width="10.140625" style="2" customWidth="1"/>
    <col min="11041" max="11041" width="11.140625" style="2" customWidth="1"/>
    <col min="11042" max="11042" width="10.42578125" style="2" customWidth="1"/>
    <col min="11043" max="11043" width="11" style="2" customWidth="1"/>
    <col min="11044" max="11044" width="11.5703125" style="2" customWidth="1"/>
    <col min="11045" max="11051" width="10.5703125" style="2" customWidth="1"/>
    <col min="11052" max="11052" width="10.140625" style="2" customWidth="1"/>
    <col min="11053" max="11053" width="10.5703125" style="2" customWidth="1"/>
    <col min="11054" max="11054" width="11.28515625" style="2" customWidth="1"/>
    <col min="11055" max="11059" width="10.5703125" style="2" customWidth="1"/>
    <col min="11060" max="11060" width="10.85546875" style="2" customWidth="1"/>
    <col min="11061" max="11061" width="10.42578125" style="2" customWidth="1"/>
    <col min="11062" max="11062" width="10.5703125" style="2" customWidth="1"/>
    <col min="11063" max="11063" width="10.85546875" style="2" customWidth="1"/>
    <col min="11064" max="11065" width="10.5703125" style="2" customWidth="1"/>
    <col min="11066" max="11066" width="10.7109375" style="2" customWidth="1"/>
    <col min="11067" max="11070" width="10.5703125" style="2" customWidth="1"/>
    <col min="11071" max="11072" width="10.42578125" style="2" customWidth="1"/>
    <col min="11073" max="11076" width="10.5703125" style="2" customWidth="1"/>
    <col min="11077" max="11087" width="14.7109375" style="2" customWidth="1"/>
    <col min="11088" max="11088" width="15.85546875" style="2" bestFit="1" customWidth="1"/>
    <col min="11089" max="11264" width="9.140625" style="2"/>
    <col min="11265" max="11265" width="51.5703125" style="2" bestFit="1" customWidth="1"/>
    <col min="11266" max="11266" width="12.7109375" style="2" customWidth="1"/>
    <col min="11267" max="11267" width="11.85546875" style="2" customWidth="1"/>
    <col min="11268" max="11268" width="10.28515625" style="2" bestFit="1" customWidth="1"/>
    <col min="11269" max="11269" width="11.5703125" style="2" bestFit="1" customWidth="1"/>
    <col min="11270" max="11270" width="12.85546875" style="2" customWidth="1"/>
    <col min="11271" max="11271" width="33.85546875" style="2" bestFit="1" customWidth="1"/>
    <col min="11272" max="11272" width="15.85546875" style="2" customWidth="1"/>
    <col min="11273" max="11273" width="22.7109375" style="2" customWidth="1"/>
    <col min="11274" max="11274" width="21.140625" style="2" customWidth="1"/>
    <col min="11275" max="11276" width="18.140625" style="2" customWidth="1"/>
    <col min="11277" max="11277" width="11.42578125" style="2" customWidth="1"/>
    <col min="11278" max="11278" width="11.7109375" style="2" customWidth="1"/>
    <col min="11279" max="11279" width="11" style="2" customWidth="1"/>
    <col min="11280" max="11280" width="10.42578125" style="2" customWidth="1"/>
    <col min="11281" max="11281" width="10.7109375" style="2" customWidth="1"/>
    <col min="11282" max="11282" width="10.140625" style="2" customWidth="1"/>
    <col min="11283" max="11283" width="10" style="2" customWidth="1"/>
    <col min="11284" max="11284" width="11" style="2" customWidth="1"/>
    <col min="11285" max="11285" width="10.7109375" style="2" customWidth="1"/>
    <col min="11286" max="11287" width="10" style="2" customWidth="1"/>
    <col min="11288" max="11288" width="10.140625" style="2" customWidth="1"/>
    <col min="11289" max="11289" width="11" style="2" customWidth="1"/>
    <col min="11290" max="11290" width="12.140625" style="2" customWidth="1"/>
    <col min="11291" max="11291" width="11" style="2" customWidth="1"/>
    <col min="11292" max="11292" width="10.5703125" style="2" customWidth="1"/>
    <col min="11293" max="11293" width="11.140625" style="2" customWidth="1"/>
    <col min="11294" max="11294" width="10.28515625" style="2" bestFit="1" customWidth="1"/>
    <col min="11295" max="11295" width="10.85546875" style="2" customWidth="1"/>
    <col min="11296" max="11296" width="10.140625" style="2" customWidth="1"/>
    <col min="11297" max="11297" width="11.140625" style="2" customWidth="1"/>
    <col min="11298" max="11298" width="10.42578125" style="2" customWidth="1"/>
    <col min="11299" max="11299" width="11" style="2" customWidth="1"/>
    <col min="11300" max="11300" width="11.5703125" style="2" customWidth="1"/>
    <col min="11301" max="11307" width="10.5703125" style="2" customWidth="1"/>
    <col min="11308" max="11308" width="10.140625" style="2" customWidth="1"/>
    <col min="11309" max="11309" width="10.5703125" style="2" customWidth="1"/>
    <col min="11310" max="11310" width="11.28515625" style="2" customWidth="1"/>
    <col min="11311" max="11315" width="10.5703125" style="2" customWidth="1"/>
    <col min="11316" max="11316" width="10.85546875" style="2" customWidth="1"/>
    <col min="11317" max="11317" width="10.42578125" style="2" customWidth="1"/>
    <col min="11318" max="11318" width="10.5703125" style="2" customWidth="1"/>
    <col min="11319" max="11319" width="10.85546875" style="2" customWidth="1"/>
    <col min="11320" max="11321" width="10.5703125" style="2" customWidth="1"/>
    <col min="11322" max="11322" width="10.7109375" style="2" customWidth="1"/>
    <col min="11323" max="11326" width="10.5703125" style="2" customWidth="1"/>
    <col min="11327" max="11328" width="10.42578125" style="2" customWidth="1"/>
    <col min="11329" max="11332" width="10.5703125" style="2" customWidth="1"/>
    <col min="11333" max="11343" width="14.7109375" style="2" customWidth="1"/>
    <col min="11344" max="11344" width="15.85546875" style="2" bestFit="1" customWidth="1"/>
    <col min="11345" max="11520" width="9.140625" style="2"/>
    <col min="11521" max="11521" width="51.5703125" style="2" bestFit="1" customWidth="1"/>
    <col min="11522" max="11522" width="12.7109375" style="2" customWidth="1"/>
    <col min="11523" max="11523" width="11.85546875" style="2" customWidth="1"/>
    <col min="11524" max="11524" width="10.28515625" style="2" bestFit="1" customWidth="1"/>
    <col min="11525" max="11525" width="11.5703125" style="2" bestFit="1" customWidth="1"/>
    <col min="11526" max="11526" width="12.85546875" style="2" customWidth="1"/>
    <col min="11527" max="11527" width="33.85546875" style="2" bestFit="1" customWidth="1"/>
    <col min="11528" max="11528" width="15.85546875" style="2" customWidth="1"/>
    <col min="11529" max="11529" width="22.7109375" style="2" customWidth="1"/>
    <col min="11530" max="11530" width="21.140625" style="2" customWidth="1"/>
    <col min="11531" max="11532" width="18.140625" style="2" customWidth="1"/>
    <col min="11533" max="11533" width="11.42578125" style="2" customWidth="1"/>
    <col min="11534" max="11534" width="11.7109375" style="2" customWidth="1"/>
    <col min="11535" max="11535" width="11" style="2" customWidth="1"/>
    <col min="11536" max="11536" width="10.42578125" style="2" customWidth="1"/>
    <col min="11537" max="11537" width="10.7109375" style="2" customWidth="1"/>
    <col min="11538" max="11538" width="10.140625" style="2" customWidth="1"/>
    <col min="11539" max="11539" width="10" style="2" customWidth="1"/>
    <col min="11540" max="11540" width="11" style="2" customWidth="1"/>
    <col min="11541" max="11541" width="10.7109375" style="2" customWidth="1"/>
    <col min="11542" max="11543" width="10" style="2" customWidth="1"/>
    <col min="11544" max="11544" width="10.140625" style="2" customWidth="1"/>
    <col min="11545" max="11545" width="11" style="2" customWidth="1"/>
    <col min="11546" max="11546" width="12.140625" style="2" customWidth="1"/>
    <col min="11547" max="11547" width="11" style="2" customWidth="1"/>
    <col min="11548" max="11548" width="10.5703125" style="2" customWidth="1"/>
    <col min="11549" max="11549" width="11.140625" style="2" customWidth="1"/>
    <col min="11550" max="11550" width="10.28515625" style="2" bestFit="1" customWidth="1"/>
    <col min="11551" max="11551" width="10.85546875" style="2" customWidth="1"/>
    <col min="11552" max="11552" width="10.140625" style="2" customWidth="1"/>
    <col min="11553" max="11553" width="11.140625" style="2" customWidth="1"/>
    <col min="11554" max="11554" width="10.42578125" style="2" customWidth="1"/>
    <col min="11555" max="11555" width="11" style="2" customWidth="1"/>
    <col min="11556" max="11556" width="11.5703125" style="2" customWidth="1"/>
    <col min="11557" max="11563" width="10.5703125" style="2" customWidth="1"/>
    <col min="11564" max="11564" width="10.140625" style="2" customWidth="1"/>
    <col min="11565" max="11565" width="10.5703125" style="2" customWidth="1"/>
    <col min="11566" max="11566" width="11.28515625" style="2" customWidth="1"/>
    <col min="11567" max="11571" width="10.5703125" style="2" customWidth="1"/>
    <col min="11572" max="11572" width="10.85546875" style="2" customWidth="1"/>
    <col min="11573" max="11573" width="10.42578125" style="2" customWidth="1"/>
    <col min="11574" max="11574" width="10.5703125" style="2" customWidth="1"/>
    <col min="11575" max="11575" width="10.85546875" style="2" customWidth="1"/>
    <col min="11576" max="11577" width="10.5703125" style="2" customWidth="1"/>
    <col min="11578" max="11578" width="10.7109375" style="2" customWidth="1"/>
    <col min="11579" max="11582" width="10.5703125" style="2" customWidth="1"/>
    <col min="11583" max="11584" width="10.42578125" style="2" customWidth="1"/>
    <col min="11585" max="11588" width="10.5703125" style="2" customWidth="1"/>
    <col min="11589" max="11599" width="14.7109375" style="2" customWidth="1"/>
    <col min="11600" max="11600" width="15.85546875" style="2" bestFit="1" customWidth="1"/>
    <col min="11601" max="11776" width="9.140625" style="2"/>
    <col min="11777" max="11777" width="51.5703125" style="2" bestFit="1" customWidth="1"/>
    <col min="11778" max="11778" width="12.7109375" style="2" customWidth="1"/>
    <col min="11779" max="11779" width="11.85546875" style="2" customWidth="1"/>
    <col min="11780" max="11780" width="10.28515625" style="2" bestFit="1" customWidth="1"/>
    <col min="11781" max="11781" width="11.5703125" style="2" bestFit="1" customWidth="1"/>
    <col min="11782" max="11782" width="12.85546875" style="2" customWidth="1"/>
    <col min="11783" max="11783" width="33.85546875" style="2" bestFit="1" customWidth="1"/>
    <col min="11784" max="11784" width="15.85546875" style="2" customWidth="1"/>
    <col min="11785" max="11785" width="22.7109375" style="2" customWidth="1"/>
    <col min="11786" max="11786" width="21.140625" style="2" customWidth="1"/>
    <col min="11787" max="11788" width="18.140625" style="2" customWidth="1"/>
    <col min="11789" max="11789" width="11.42578125" style="2" customWidth="1"/>
    <col min="11790" max="11790" width="11.7109375" style="2" customWidth="1"/>
    <col min="11791" max="11791" width="11" style="2" customWidth="1"/>
    <col min="11792" max="11792" width="10.42578125" style="2" customWidth="1"/>
    <col min="11793" max="11793" width="10.7109375" style="2" customWidth="1"/>
    <col min="11794" max="11794" width="10.140625" style="2" customWidth="1"/>
    <col min="11795" max="11795" width="10" style="2" customWidth="1"/>
    <col min="11796" max="11796" width="11" style="2" customWidth="1"/>
    <col min="11797" max="11797" width="10.7109375" style="2" customWidth="1"/>
    <col min="11798" max="11799" width="10" style="2" customWidth="1"/>
    <col min="11800" max="11800" width="10.140625" style="2" customWidth="1"/>
    <col min="11801" max="11801" width="11" style="2" customWidth="1"/>
    <col min="11802" max="11802" width="12.140625" style="2" customWidth="1"/>
    <col min="11803" max="11803" width="11" style="2" customWidth="1"/>
    <col min="11804" max="11804" width="10.5703125" style="2" customWidth="1"/>
    <col min="11805" max="11805" width="11.140625" style="2" customWidth="1"/>
    <col min="11806" max="11806" width="10.28515625" style="2" bestFit="1" customWidth="1"/>
    <col min="11807" max="11807" width="10.85546875" style="2" customWidth="1"/>
    <col min="11808" max="11808" width="10.140625" style="2" customWidth="1"/>
    <col min="11809" max="11809" width="11.140625" style="2" customWidth="1"/>
    <col min="11810" max="11810" width="10.42578125" style="2" customWidth="1"/>
    <col min="11811" max="11811" width="11" style="2" customWidth="1"/>
    <col min="11812" max="11812" width="11.5703125" style="2" customWidth="1"/>
    <col min="11813" max="11819" width="10.5703125" style="2" customWidth="1"/>
    <col min="11820" max="11820" width="10.140625" style="2" customWidth="1"/>
    <col min="11821" max="11821" width="10.5703125" style="2" customWidth="1"/>
    <col min="11822" max="11822" width="11.28515625" style="2" customWidth="1"/>
    <col min="11823" max="11827" width="10.5703125" style="2" customWidth="1"/>
    <col min="11828" max="11828" width="10.85546875" style="2" customWidth="1"/>
    <col min="11829" max="11829" width="10.42578125" style="2" customWidth="1"/>
    <col min="11830" max="11830" width="10.5703125" style="2" customWidth="1"/>
    <col min="11831" max="11831" width="10.85546875" style="2" customWidth="1"/>
    <col min="11832" max="11833" width="10.5703125" style="2" customWidth="1"/>
    <col min="11834" max="11834" width="10.7109375" style="2" customWidth="1"/>
    <col min="11835" max="11838" width="10.5703125" style="2" customWidth="1"/>
    <col min="11839" max="11840" width="10.42578125" style="2" customWidth="1"/>
    <col min="11841" max="11844" width="10.5703125" style="2" customWidth="1"/>
    <col min="11845" max="11855" width="14.7109375" style="2" customWidth="1"/>
    <col min="11856" max="11856" width="15.85546875" style="2" bestFit="1" customWidth="1"/>
    <col min="11857" max="12032" width="9.140625" style="2"/>
    <col min="12033" max="12033" width="51.5703125" style="2" bestFit="1" customWidth="1"/>
    <col min="12034" max="12034" width="12.7109375" style="2" customWidth="1"/>
    <col min="12035" max="12035" width="11.85546875" style="2" customWidth="1"/>
    <col min="12036" max="12036" width="10.28515625" style="2" bestFit="1" customWidth="1"/>
    <col min="12037" max="12037" width="11.5703125" style="2" bestFit="1" customWidth="1"/>
    <col min="12038" max="12038" width="12.85546875" style="2" customWidth="1"/>
    <col min="12039" max="12039" width="33.85546875" style="2" bestFit="1" customWidth="1"/>
    <col min="12040" max="12040" width="15.85546875" style="2" customWidth="1"/>
    <col min="12041" max="12041" width="22.7109375" style="2" customWidth="1"/>
    <col min="12042" max="12042" width="21.140625" style="2" customWidth="1"/>
    <col min="12043" max="12044" width="18.140625" style="2" customWidth="1"/>
    <col min="12045" max="12045" width="11.42578125" style="2" customWidth="1"/>
    <col min="12046" max="12046" width="11.7109375" style="2" customWidth="1"/>
    <col min="12047" max="12047" width="11" style="2" customWidth="1"/>
    <col min="12048" max="12048" width="10.42578125" style="2" customWidth="1"/>
    <col min="12049" max="12049" width="10.7109375" style="2" customWidth="1"/>
    <col min="12050" max="12050" width="10.140625" style="2" customWidth="1"/>
    <col min="12051" max="12051" width="10" style="2" customWidth="1"/>
    <col min="12052" max="12052" width="11" style="2" customWidth="1"/>
    <col min="12053" max="12053" width="10.7109375" style="2" customWidth="1"/>
    <col min="12054" max="12055" width="10" style="2" customWidth="1"/>
    <col min="12056" max="12056" width="10.140625" style="2" customWidth="1"/>
    <col min="12057" max="12057" width="11" style="2" customWidth="1"/>
    <col min="12058" max="12058" width="12.140625" style="2" customWidth="1"/>
    <col min="12059" max="12059" width="11" style="2" customWidth="1"/>
    <col min="12060" max="12060" width="10.5703125" style="2" customWidth="1"/>
    <col min="12061" max="12061" width="11.140625" style="2" customWidth="1"/>
    <col min="12062" max="12062" width="10.28515625" style="2" bestFit="1" customWidth="1"/>
    <col min="12063" max="12063" width="10.85546875" style="2" customWidth="1"/>
    <col min="12064" max="12064" width="10.140625" style="2" customWidth="1"/>
    <col min="12065" max="12065" width="11.140625" style="2" customWidth="1"/>
    <col min="12066" max="12066" width="10.42578125" style="2" customWidth="1"/>
    <col min="12067" max="12067" width="11" style="2" customWidth="1"/>
    <col min="12068" max="12068" width="11.5703125" style="2" customWidth="1"/>
    <col min="12069" max="12075" width="10.5703125" style="2" customWidth="1"/>
    <col min="12076" max="12076" width="10.140625" style="2" customWidth="1"/>
    <col min="12077" max="12077" width="10.5703125" style="2" customWidth="1"/>
    <col min="12078" max="12078" width="11.28515625" style="2" customWidth="1"/>
    <col min="12079" max="12083" width="10.5703125" style="2" customWidth="1"/>
    <col min="12084" max="12084" width="10.85546875" style="2" customWidth="1"/>
    <col min="12085" max="12085" width="10.42578125" style="2" customWidth="1"/>
    <col min="12086" max="12086" width="10.5703125" style="2" customWidth="1"/>
    <col min="12087" max="12087" width="10.85546875" style="2" customWidth="1"/>
    <col min="12088" max="12089" width="10.5703125" style="2" customWidth="1"/>
    <col min="12090" max="12090" width="10.7109375" style="2" customWidth="1"/>
    <col min="12091" max="12094" width="10.5703125" style="2" customWidth="1"/>
    <col min="12095" max="12096" width="10.42578125" style="2" customWidth="1"/>
    <col min="12097" max="12100" width="10.5703125" style="2" customWidth="1"/>
    <col min="12101" max="12111" width="14.7109375" style="2" customWidth="1"/>
    <col min="12112" max="12112" width="15.85546875" style="2" bestFit="1" customWidth="1"/>
    <col min="12113" max="12288" width="9.140625" style="2"/>
    <col min="12289" max="12289" width="51.5703125" style="2" bestFit="1" customWidth="1"/>
    <col min="12290" max="12290" width="12.7109375" style="2" customWidth="1"/>
    <col min="12291" max="12291" width="11.85546875" style="2" customWidth="1"/>
    <col min="12292" max="12292" width="10.28515625" style="2" bestFit="1" customWidth="1"/>
    <col min="12293" max="12293" width="11.5703125" style="2" bestFit="1" customWidth="1"/>
    <col min="12294" max="12294" width="12.85546875" style="2" customWidth="1"/>
    <col min="12295" max="12295" width="33.85546875" style="2" bestFit="1" customWidth="1"/>
    <col min="12296" max="12296" width="15.85546875" style="2" customWidth="1"/>
    <col min="12297" max="12297" width="22.7109375" style="2" customWidth="1"/>
    <col min="12298" max="12298" width="21.140625" style="2" customWidth="1"/>
    <col min="12299" max="12300" width="18.140625" style="2" customWidth="1"/>
    <col min="12301" max="12301" width="11.42578125" style="2" customWidth="1"/>
    <col min="12302" max="12302" width="11.7109375" style="2" customWidth="1"/>
    <col min="12303" max="12303" width="11" style="2" customWidth="1"/>
    <col min="12304" max="12304" width="10.42578125" style="2" customWidth="1"/>
    <col min="12305" max="12305" width="10.7109375" style="2" customWidth="1"/>
    <col min="12306" max="12306" width="10.140625" style="2" customWidth="1"/>
    <col min="12307" max="12307" width="10" style="2" customWidth="1"/>
    <col min="12308" max="12308" width="11" style="2" customWidth="1"/>
    <col min="12309" max="12309" width="10.7109375" style="2" customWidth="1"/>
    <col min="12310" max="12311" width="10" style="2" customWidth="1"/>
    <col min="12312" max="12312" width="10.140625" style="2" customWidth="1"/>
    <col min="12313" max="12313" width="11" style="2" customWidth="1"/>
    <col min="12314" max="12314" width="12.140625" style="2" customWidth="1"/>
    <col min="12315" max="12315" width="11" style="2" customWidth="1"/>
    <col min="12316" max="12316" width="10.5703125" style="2" customWidth="1"/>
    <col min="12317" max="12317" width="11.140625" style="2" customWidth="1"/>
    <col min="12318" max="12318" width="10.28515625" style="2" bestFit="1" customWidth="1"/>
    <col min="12319" max="12319" width="10.85546875" style="2" customWidth="1"/>
    <col min="12320" max="12320" width="10.140625" style="2" customWidth="1"/>
    <col min="12321" max="12321" width="11.140625" style="2" customWidth="1"/>
    <col min="12322" max="12322" width="10.42578125" style="2" customWidth="1"/>
    <col min="12323" max="12323" width="11" style="2" customWidth="1"/>
    <col min="12324" max="12324" width="11.5703125" style="2" customWidth="1"/>
    <col min="12325" max="12331" width="10.5703125" style="2" customWidth="1"/>
    <col min="12332" max="12332" width="10.140625" style="2" customWidth="1"/>
    <col min="12333" max="12333" width="10.5703125" style="2" customWidth="1"/>
    <col min="12334" max="12334" width="11.28515625" style="2" customWidth="1"/>
    <col min="12335" max="12339" width="10.5703125" style="2" customWidth="1"/>
    <col min="12340" max="12340" width="10.85546875" style="2" customWidth="1"/>
    <col min="12341" max="12341" width="10.42578125" style="2" customWidth="1"/>
    <col min="12342" max="12342" width="10.5703125" style="2" customWidth="1"/>
    <col min="12343" max="12343" width="10.85546875" style="2" customWidth="1"/>
    <col min="12344" max="12345" width="10.5703125" style="2" customWidth="1"/>
    <col min="12346" max="12346" width="10.7109375" style="2" customWidth="1"/>
    <col min="12347" max="12350" width="10.5703125" style="2" customWidth="1"/>
    <col min="12351" max="12352" width="10.42578125" style="2" customWidth="1"/>
    <col min="12353" max="12356" width="10.5703125" style="2" customWidth="1"/>
    <col min="12357" max="12367" width="14.7109375" style="2" customWidth="1"/>
    <col min="12368" max="12368" width="15.85546875" style="2" bestFit="1" customWidth="1"/>
    <col min="12369" max="12544" width="9.140625" style="2"/>
    <col min="12545" max="12545" width="51.5703125" style="2" bestFit="1" customWidth="1"/>
    <col min="12546" max="12546" width="12.7109375" style="2" customWidth="1"/>
    <col min="12547" max="12547" width="11.85546875" style="2" customWidth="1"/>
    <col min="12548" max="12548" width="10.28515625" style="2" bestFit="1" customWidth="1"/>
    <col min="12549" max="12549" width="11.5703125" style="2" bestFit="1" customWidth="1"/>
    <col min="12550" max="12550" width="12.85546875" style="2" customWidth="1"/>
    <col min="12551" max="12551" width="33.85546875" style="2" bestFit="1" customWidth="1"/>
    <col min="12552" max="12552" width="15.85546875" style="2" customWidth="1"/>
    <col min="12553" max="12553" width="22.7109375" style="2" customWidth="1"/>
    <col min="12554" max="12554" width="21.140625" style="2" customWidth="1"/>
    <col min="12555" max="12556" width="18.140625" style="2" customWidth="1"/>
    <col min="12557" max="12557" width="11.42578125" style="2" customWidth="1"/>
    <col min="12558" max="12558" width="11.7109375" style="2" customWidth="1"/>
    <col min="12559" max="12559" width="11" style="2" customWidth="1"/>
    <col min="12560" max="12560" width="10.42578125" style="2" customWidth="1"/>
    <col min="12561" max="12561" width="10.7109375" style="2" customWidth="1"/>
    <col min="12562" max="12562" width="10.140625" style="2" customWidth="1"/>
    <col min="12563" max="12563" width="10" style="2" customWidth="1"/>
    <col min="12564" max="12564" width="11" style="2" customWidth="1"/>
    <col min="12565" max="12565" width="10.7109375" style="2" customWidth="1"/>
    <col min="12566" max="12567" width="10" style="2" customWidth="1"/>
    <col min="12568" max="12568" width="10.140625" style="2" customWidth="1"/>
    <col min="12569" max="12569" width="11" style="2" customWidth="1"/>
    <col min="12570" max="12570" width="12.140625" style="2" customWidth="1"/>
    <col min="12571" max="12571" width="11" style="2" customWidth="1"/>
    <col min="12572" max="12572" width="10.5703125" style="2" customWidth="1"/>
    <col min="12573" max="12573" width="11.140625" style="2" customWidth="1"/>
    <col min="12574" max="12574" width="10.28515625" style="2" bestFit="1" customWidth="1"/>
    <col min="12575" max="12575" width="10.85546875" style="2" customWidth="1"/>
    <col min="12576" max="12576" width="10.140625" style="2" customWidth="1"/>
    <col min="12577" max="12577" width="11.140625" style="2" customWidth="1"/>
    <col min="12578" max="12578" width="10.42578125" style="2" customWidth="1"/>
    <col min="12579" max="12579" width="11" style="2" customWidth="1"/>
    <col min="12580" max="12580" width="11.5703125" style="2" customWidth="1"/>
    <col min="12581" max="12587" width="10.5703125" style="2" customWidth="1"/>
    <col min="12588" max="12588" width="10.140625" style="2" customWidth="1"/>
    <col min="12589" max="12589" width="10.5703125" style="2" customWidth="1"/>
    <col min="12590" max="12590" width="11.28515625" style="2" customWidth="1"/>
    <col min="12591" max="12595" width="10.5703125" style="2" customWidth="1"/>
    <col min="12596" max="12596" width="10.85546875" style="2" customWidth="1"/>
    <col min="12597" max="12597" width="10.42578125" style="2" customWidth="1"/>
    <col min="12598" max="12598" width="10.5703125" style="2" customWidth="1"/>
    <col min="12599" max="12599" width="10.85546875" style="2" customWidth="1"/>
    <col min="12600" max="12601" width="10.5703125" style="2" customWidth="1"/>
    <col min="12602" max="12602" width="10.7109375" style="2" customWidth="1"/>
    <col min="12603" max="12606" width="10.5703125" style="2" customWidth="1"/>
    <col min="12607" max="12608" width="10.42578125" style="2" customWidth="1"/>
    <col min="12609" max="12612" width="10.5703125" style="2" customWidth="1"/>
    <col min="12613" max="12623" width="14.7109375" style="2" customWidth="1"/>
    <col min="12624" max="12624" width="15.85546875" style="2" bestFit="1" customWidth="1"/>
    <col min="12625" max="12800" width="9.140625" style="2"/>
    <col min="12801" max="12801" width="51.5703125" style="2" bestFit="1" customWidth="1"/>
    <col min="12802" max="12802" width="12.7109375" style="2" customWidth="1"/>
    <col min="12803" max="12803" width="11.85546875" style="2" customWidth="1"/>
    <col min="12804" max="12804" width="10.28515625" style="2" bestFit="1" customWidth="1"/>
    <col min="12805" max="12805" width="11.5703125" style="2" bestFit="1" customWidth="1"/>
    <col min="12806" max="12806" width="12.85546875" style="2" customWidth="1"/>
    <col min="12807" max="12807" width="33.85546875" style="2" bestFit="1" customWidth="1"/>
    <col min="12808" max="12808" width="15.85546875" style="2" customWidth="1"/>
    <col min="12809" max="12809" width="22.7109375" style="2" customWidth="1"/>
    <col min="12810" max="12810" width="21.140625" style="2" customWidth="1"/>
    <col min="12811" max="12812" width="18.140625" style="2" customWidth="1"/>
    <col min="12813" max="12813" width="11.42578125" style="2" customWidth="1"/>
    <col min="12814" max="12814" width="11.7109375" style="2" customWidth="1"/>
    <col min="12815" max="12815" width="11" style="2" customWidth="1"/>
    <col min="12816" max="12816" width="10.42578125" style="2" customWidth="1"/>
    <col min="12817" max="12817" width="10.7109375" style="2" customWidth="1"/>
    <col min="12818" max="12818" width="10.140625" style="2" customWidth="1"/>
    <col min="12819" max="12819" width="10" style="2" customWidth="1"/>
    <col min="12820" max="12820" width="11" style="2" customWidth="1"/>
    <col min="12821" max="12821" width="10.7109375" style="2" customWidth="1"/>
    <col min="12822" max="12823" width="10" style="2" customWidth="1"/>
    <col min="12824" max="12824" width="10.140625" style="2" customWidth="1"/>
    <col min="12825" max="12825" width="11" style="2" customWidth="1"/>
    <col min="12826" max="12826" width="12.140625" style="2" customWidth="1"/>
    <col min="12827" max="12827" width="11" style="2" customWidth="1"/>
    <col min="12828" max="12828" width="10.5703125" style="2" customWidth="1"/>
    <col min="12829" max="12829" width="11.140625" style="2" customWidth="1"/>
    <col min="12830" max="12830" width="10.28515625" style="2" bestFit="1" customWidth="1"/>
    <col min="12831" max="12831" width="10.85546875" style="2" customWidth="1"/>
    <col min="12832" max="12832" width="10.140625" style="2" customWidth="1"/>
    <col min="12833" max="12833" width="11.140625" style="2" customWidth="1"/>
    <col min="12834" max="12834" width="10.42578125" style="2" customWidth="1"/>
    <col min="12835" max="12835" width="11" style="2" customWidth="1"/>
    <col min="12836" max="12836" width="11.5703125" style="2" customWidth="1"/>
    <col min="12837" max="12843" width="10.5703125" style="2" customWidth="1"/>
    <col min="12844" max="12844" width="10.140625" style="2" customWidth="1"/>
    <col min="12845" max="12845" width="10.5703125" style="2" customWidth="1"/>
    <col min="12846" max="12846" width="11.28515625" style="2" customWidth="1"/>
    <col min="12847" max="12851" width="10.5703125" style="2" customWidth="1"/>
    <col min="12852" max="12852" width="10.85546875" style="2" customWidth="1"/>
    <col min="12853" max="12853" width="10.42578125" style="2" customWidth="1"/>
    <col min="12854" max="12854" width="10.5703125" style="2" customWidth="1"/>
    <col min="12855" max="12855" width="10.85546875" style="2" customWidth="1"/>
    <col min="12856" max="12857" width="10.5703125" style="2" customWidth="1"/>
    <col min="12858" max="12858" width="10.7109375" style="2" customWidth="1"/>
    <col min="12859" max="12862" width="10.5703125" style="2" customWidth="1"/>
    <col min="12863" max="12864" width="10.42578125" style="2" customWidth="1"/>
    <col min="12865" max="12868" width="10.5703125" style="2" customWidth="1"/>
    <col min="12869" max="12879" width="14.7109375" style="2" customWidth="1"/>
    <col min="12880" max="12880" width="15.85546875" style="2" bestFit="1" customWidth="1"/>
    <col min="12881" max="13056" width="9.140625" style="2"/>
    <col min="13057" max="13057" width="51.5703125" style="2" bestFit="1" customWidth="1"/>
    <col min="13058" max="13058" width="12.7109375" style="2" customWidth="1"/>
    <col min="13059" max="13059" width="11.85546875" style="2" customWidth="1"/>
    <col min="13060" max="13060" width="10.28515625" style="2" bestFit="1" customWidth="1"/>
    <col min="13061" max="13061" width="11.5703125" style="2" bestFit="1" customWidth="1"/>
    <col min="13062" max="13062" width="12.85546875" style="2" customWidth="1"/>
    <col min="13063" max="13063" width="33.85546875" style="2" bestFit="1" customWidth="1"/>
    <col min="13064" max="13064" width="15.85546875" style="2" customWidth="1"/>
    <col min="13065" max="13065" width="22.7109375" style="2" customWidth="1"/>
    <col min="13066" max="13066" width="21.140625" style="2" customWidth="1"/>
    <col min="13067" max="13068" width="18.140625" style="2" customWidth="1"/>
    <col min="13069" max="13069" width="11.42578125" style="2" customWidth="1"/>
    <col min="13070" max="13070" width="11.7109375" style="2" customWidth="1"/>
    <col min="13071" max="13071" width="11" style="2" customWidth="1"/>
    <col min="13072" max="13072" width="10.42578125" style="2" customWidth="1"/>
    <col min="13073" max="13073" width="10.7109375" style="2" customWidth="1"/>
    <col min="13074" max="13074" width="10.140625" style="2" customWidth="1"/>
    <col min="13075" max="13075" width="10" style="2" customWidth="1"/>
    <col min="13076" max="13076" width="11" style="2" customWidth="1"/>
    <col min="13077" max="13077" width="10.7109375" style="2" customWidth="1"/>
    <col min="13078" max="13079" width="10" style="2" customWidth="1"/>
    <col min="13080" max="13080" width="10.140625" style="2" customWidth="1"/>
    <col min="13081" max="13081" width="11" style="2" customWidth="1"/>
    <col min="13082" max="13082" width="12.140625" style="2" customWidth="1"/>
    <col min="13083" max="13083" width="11" style="2" customWidth="1"/>
    <col min="13084" max="13084" width="10.5703125" style="2" customWidth="1"/>
    <col min="13085" max="13085" width="11.140625" style="2" customWidth="1"/>
    <col min="13086" max="13086" width="10.28515625" style="2" bestFit="1" customWidth="1"/>
    <col min="13087" max="13087" width="10.85546875" style="2" customWidth="1"/>
    <col min="13088" max="13088" width="10.140625" style="2" customWidth="1"/>
    <col min="13089" max="13089" width="11.140625" style="2" customWidth="1"/>
    <col min="13090" max="13090" width="10.42578125" style="2" customWidth="1"/>
    <col min="13091" max="13091" width="11" style="2" customWidth="1"/>
    <col min="13092" max="13092" width="11.5703125" style="2" customWidth="1"/>
    <col min="13093" max="13099" width="10.5703125" style="2" customWidth="1"/>
    <col min="13100" max="13100" width="10.140625" style="2" customWidth="1"/>
    <col min="13101" max="13101" width="10.5703125" style="2" customWidth="1"/>
    <col min="13102" max="13102" width="11.28515625" style="2" customWidth="1"/>
    <col min="13103" max="13107" width="10.5703125" style="2" customWidth="1"/>
    <col min="13108" max="13108" width="10.85546875" style="2" customWidth="1"/>
    <col min="13109" max="13109" width="10.42578125" style="2" customWidth="1"/>
    <col min="13110" max="13110" width="10.5703125" style="2" customWidth="1"/>
    <col min="13111" max="13111" width="10.85546875" style="2" customWidth="1"/>
    <col min="13112" max="13113" width="10.5703125" style="2" customWidth="1"/>
    <col min="13114" max="13114" width="10.7109375" style="2" customWidth="1"/>
    <col min="13115" max="13118" width="10.5703125" style="2" customWidth="1"/>
    <col min="13119" max="13120" width="10.42578125" style="2" customWidth="1"/>
    <col min="13121" max="13124" width="10.5703125" style="2" customWidth="1"/>
    <col min="13125" max="13135" width="14.7109375" style="2" customWidth="1"/>
    <col min="13136" max="13136" width="15.85546875" style="2" bestFit="1" customWidth="1"/>
    <col min="13137" max="13312" width="9.140625" style="2"/>
    <col min="13313" max="13313" width="51.5703125" style="2" bestFit="1" customWidth="1"/>
    <col min="13314" max="13314" width="12.7109375" style="2" customWidth="1"/>
    <col min="13315" max="13315" width="11.85546875" style="2" customWidth="1"/>
    <col min="13316" max="13316" width="10.28515625" style="2" bestFit="1" customWidth="1"/>
    <col min="13317" max="13317" width="11.5703125" style="2" bestFit="1" customWidth="1"/>
    <col min="13318" max="13318" width="12.85546875" style="2" customWidth="1"/>
    <col min="13319" max="13319" width="33.85546875" style="2" bestFit="1" customWidth="1"/>
    <col min="13320" max="13320" width="15.85546875" style="2" customWidth="1"/>
    <col min="13321" max="13321" width="22.7109375" style="2" customWidth="1"/>
    <col min="13322" max="13322" width="21.140625" style="2" customWidth="1"/>
    <col min="13323" max="13324" width="18.140625" style="2" customWidth="1"/>
    <col min="13325" max="13325" width="11.42578125" style="2" customWidth="1"/>
    <col min="13326" max="13326" width="11.7109375" style="2" customWidth="1"/>
    <col min="13327" max="13327" width="11" style="2" customWidth="1"/>
    <col min="13328" max="13328" width="10.42578125" style="2" customWidth="1"/>
    <col min="13329" max="13329" width="10.7109375" style="2" customWidth="1"/>
    <col min="13330" max="13330" width="10.140625" style="2" customWidth="1"/>
    <col min="13331" max="13331" width="10" style="2" customWidth="1"/>
    <col min="13332" max="13332" width="11" style="2" customWidth="1"/>
    <col min="13333" max="13333" width="10.7109375" style="2" customWidth="1"/>
    <col min="13334" max="13335" width="10" style="2" customWidth="1"/>
    <col min="13336" max="13336" width="10.140625" style="2" customWidth="1"/>
    <col min="13337" max="13337" width="11" style="2" customWidth="1"/>
    <col min="13338" max="13338" width="12.140625" style="2" customWidth="1"/>
    <col min="13339" max="13339" width="11" style="2" customWidth="1"/>
    <col min="13340" max="13340" width="10.5703125" style="2" customWidth="1"/>
    <col min="13341" max="13341" width="11.140625" style="2" customWidth="1"/>
    <col min="13342" max="13342" width="10.28515625" style="2" bestFit="1" customWidth="1"/>
    <col min="13343" max="13343" width="10.85546875" style="2" customWidth="1"/>
    <col min="13344" max="13344" width="10.140625" style="2" customWidth="1"/>
    <col min="13345" max="13345" width="11.140625" style="2" customWidth="1"/>
    <col min="13346" max="13346" width="10.42578125" style="2" customWidth="1"/>
    <col min="13347" max="13347" width="11" style="2" customWidth="1"/>
    <col min="13348" max="13348" width="11.5703125" style="2" customWidth="1"/>
    <col min="13349" max="13355" width="10.5703125" style="2" customWidth="1"/>
    <col min="13356" max="13356" width="10.140625" style="2" customWidth="1"/>
    <col min="13357" max="13357" width="10.5703125" style="2" customWidth="1"/>
    <col min="13358" max="13358" width="11.28515625" style="2" customWidth="1"/>
    <col min="13359" max="13363" width="10.5703125" style="2" customWidth="1"/>
    <col min="13364" max="13364" width="10.85546875" style="2" customWidth="1"/>
    <col min="13365" max="13365" width="10.42578125" style="2" customWidth="1"/>
    <col min="13366" max="13366" width="10.5703125" style="2" customWidth="1"/>
    <col min="13367" max="13367" width="10.85546875" style="2" customWidth="1"/>
    <col min="13368" max="13369" width="10.5703125" style="2" customWidth="1"/>
    <col min="13370" max="13370" width="10.7109375" style="2" customWidth="1"/>
    <col min="13371" max="13374" width="10.5703125" style="2" customWidth="1"/>
    <col min="13375" max="13376" width="10.42578125" style="2" customWidth="1"/>
    <col min="13377" max="13380" width="10.5703125" style="2" customWidth="1"/>
    <col min="13381" max="13391" width="14.7109375" style="2" customWidth="1"/>
    <col min="13392" max="13392" width="15.85546875" style="2" bestFit="1" customWidth="1"/>
    <col min="13393" max="13568" width="9.140625" style="2"/>
    <col min="13569" max="13569" width="51.5703125" style="2" bestFit="1" customWidth="1"/>
    <col min="13570" max="13570" width="12.7109375" style="2" customWidth="1"/>
    <col min="13571" max="13571" width="11.85546875" style="2" customWidth="1"/>
    <col min="13572" max="13572" width="10.28515625" style="2" bestFit="1" customWidth="1"/>
    <col min="13573" max="13573" width="11.5703125" style="2" bestFit="1" customWidth="1"/>
    <col min="13574" max="13574" width="12.85546875" style="2" customWidth="1"/>
    <col min="13575" max="13575" width="33.85546875" style="2" bestFit="1" customWidth="1"/>
    <col min="13576" max="13576" width="15.85546875" style="2" customWidth="1"/>
    <col min="13577" max="13577" width="22.7109375" style="2" customWidth="1"/>
    <col min="13578" max="13578" width="21.140625" style="2" customWidth="1"/>
    <col min="13579" max="13580" width="18.140625" style="2" customWidth="1"/>
    <col min="13581" max="13581" width="11.42578125" style="2" customWidth="1"/>
    <col min="13582" max="13582" width="11.7109375" style="2" customWidth="1"/>
    <col min="13583" max="13583" width="11" style="2" customWidth="1"/>
    <col min="13584" max="13584" width="10.42578125" style="2" customWidth="1"/>
    <col min="13585" max="13585" width="10.7109375" style="2" customWidth="1"/>
    <col min="13586" max="13586" width="10.140625" style="2" customWidth="1"/>
    <col min="13587" max="13587" width="10" style="2" customWidth="1"/>
    <col min="13588" max="13588" width="11" style="2" customWidth="1"/>
    <col min="13589" max="13589" width="10.7109375" style="2" customWidth="1"/>
    <col min="13590" max="13591" width="10" style="2" customWidth="1"/>
    <col min="13592" max="13592" width="10.140625" style="2" customWidth="1"/>
    <col min="13593" max="13593" width="11" style="2" customWidth="1"/>
    <col min="13594" max="13594" width="12.140625" style="2" customWidth="1"/>
    <col min="13595" max="13595" width="11" style="2" customWidth="1"/>
    <col min="13596" max="13596" width="10.5703125" style="2" customWidth="1"/>
    <col min="13597" max="13597" width="11.140625" style="2" customWidth="1"/>
    <col min="13598" max="13598" width="10.28515625" style="2" bestFit="1" customWidth="1"/>
    <col min="13599" max="13599" width="10.85546875" style="2" customWidth="1"/>
    <col min="13600" max="13600" width="10.140625" style="2" customWidth="1"/>
    <col min="13601" max="13601" width="11.140625" style="2" customWidth="1"/>
    <col min="13602" max="13602" width="10.42578125" style="2" customWidth="1"/>
    <col min="13603" max="13603" width="11" style="2" customWidth="1"/>
    <col min="13604" max="13604" width="11.5703125" style="2" customWidth="1"/>
    <col min="13605" max="13611" width="10.5703125" style="2" customWidth="1"/>
    <col min="13612" max="13612" width="10.140625" style="2" customWidth="1"/>
    <col min="13613" max="13613" width="10.5703125" style="2" customWidth="1"/>
    <col min="13614" max="13614" width="11.28515625" style="2" customWidth="1"/>
    <col min="13615" max="13619" width="10.5703125" style="2" customWidth="1"/>
    <col min="13620" max="13620" width="10.85546875" style="2" customWidth="1"/>
    <col min="13621" max="13621" width="10.42578125" style="2" customWidth="1"/>
    <col min="13622" max="13622" width="10.5703125" style="2" customWidth="1"/>
    <col min="13623" max="13623" width="10.85546875" style="2" customWidth="1"/>
    <col min="13624" max="13625" width="10.5703125" style="2" customWidth="1"/>
    <col min="13626" max="13626" width="10.7109375" style="2" customWidth="1"/>
    <col min="13627" max="13630" width="10.5703125" style="2" customWidth="1"/>
    <col min="13631" max="13632" width="10.42578125" style="2" customWidth="1"/>
    <col min="13633" max="13636" width="10.5703125" style="2" customWidth="1"/>
    <col min="13637" max="13647" width="14.7109375" style="2" customWidth="1"/>
    <col min="13648" max="13648" width="15.85546875" style="2" bestFit="1" customWidth="1"/>
    <col min="13649" max="13824" width="9.140625" style="2"/>
    <col min="13825" max="13825" width="51.5703125" style="2" bestFit="1" customWidth="1"/>
    <col min="13826" max="13826" width="12.7109375" style="2" customWidth="1"/>
    <col min="13827" max="13827" width="11.85546875" style="2" customWidth="1"/>
    <col min="13828" max="13828" width="10.28515625" style="2" bestFit="1" customWidth="1"/>
    <col min="13829" max="13829" width="11.5703125" style="2" bestFit="1" customWidth="1"/>
    <col min="13830" max="13830" width="12.85546875" style="2" customWidth="1"/>
    <col min="13831" max="13831" width="33.85546875" style="2" bestFit="1" customWidth="1"/>
    <col min="13832" max="13832" width="15.85546875" style="2" customWidth="1"/>
    <col min="13833" max="13833" width="22.7109375" style="2" customWidth="1"/>
    <col min="13834" max="13834" width="21.140625" style="2" customWidth="1"/>
    <col min="13835" max="13836" width="18.140625" style="2" customWidth="1"/>
    <col min="13837" max="13837" width="11.42578125" style="2" customWidth="1"/>
    <col min="13838" max="13838" width="11.7109375" style="2" customWidth="1"/>
    <col min="13839" max="13839" width="11" style="2" customWidth="1"/>
    <col min="13840" max="13840" width="10.42578125" style="2" customWidth="1"/>
    <col min="13841" max="13841" width="10.7109375" style="2" customWidth="1"/>
    <col min="13842" max="13842" width="10.140625" style="2" customWidth="1"/>
    <col min="13843" max="13843" width="10" style="2" customWidth="1"/>
    <col min="13844" max="13844" width="11" style="2" customWidth="1"/>
    <col min="13845" max="13845" width="10.7109375" style="2" customWidth="1"/>
    <col min="13846" max="13847" width="10" style="2" customWidth="1"/>
    <col min="13848" max="13848" width="10.140625" style="2" customWidth="1"/>
    <col min="13849" max="13849" width="11" style="2" customWidth="1"/>
    <col min="13850" max="13850" width="12.140625" style="2" customWidth="1"/>
    <col min="13851" max="13851" width="11" style="2" customWidth="1"/>
    <col min="13852" max="13852" width="10.5703125" style="2" customWidth="1"/>
    <col min="13853" max="13853" width="11.140625" style="2" customWidth="1"/>
    <col min="13854" max="13854" width="10.28515625" style="2" bestFit="1" customWidth="1"/>
    <col min="13855" max="13855" width="10.85546875" style="2" customWidth="1"/>
    <col min="13856" max="13856" width="10.140625" style="2" customWidth="1"/>
    <col min="13857" max="13857" width="11.140625" style="2" customWidth="1"/>
    <col min="13858" max="13858" width="10.42578125" style="2" customWidth="1"/>
    <col min="13859" max="13859" width="11" style="2" customWidth="1"/>
    <col min="13860" max="13860" width="11.5703125" style="2" customWidth="1"/>
    <col min="13861" max="13867" width="10.5703125" style="2" customWidth="1"/>
    <col min="13868" max="13868" width="10.140625" style="2" customWidth="1"/>
    <col min="13869" max="13869" width="10.5703125" style="2" customWidth="1"/>
    <col min="13870" max="13870" width="11.28515625" style="2" customWidth="1"/>
    <col min="13871" max="13875" width="10.5703125" style="2" customWidth="1"/>
    <col min="13876" max="13876" width="10.85546875" style="2" customWidth="1"/>
    <col min="13877" max="13877" width="10.42578125" style="2" customWidth="1"/>
    <col min="13878" max="13878" width="10.5703125" style="2" customWidth="1"/>
    <col min="13879" max="13879" width="10.85546875" style="2" customWidth="1"/>
    <col min="13880" max="13881" width="10.5703125" style="2" customWidth="1"/>
    <col min="13882" max="13882" width="10.7109375" style="2" customWidth="1"/>
    <col min="13883" max="13886" width="10.5703125" style="2" customWidth="1"/>
    <col min="13887" max="13888" width="10.42578125" style="2" customWidth="1"/>
    <col min="13889" max="13892" width="10.5703125" style="2" customWidth="1"/>
    <col min="13893" max="13903" width="14.7109375" style="2" customWidth="1"/>
    <col min="13904" max="13904" width="15.85546875" style="2" bestFit="1" customWidth="1"/>
    <col min="13905" max="14080" width="9.140625" style="2"/>
    <col min="14081" max="14081" width="51.5703125" style="2" bestFit="1" customWidth="1"/>
    <col min="14082" max="14082" width="12.7109375" style="2" customWidth="1"/>
    <col min="14083" max="14083" width="11.85546875" style="2" customWidth="1"/>
    <col min="14084" max="14084" width="10.28515625" style="2" bestFit="1" customWidth="1"/>
    <col min="14085" max="14085" width="11.5703125" style="2" bestFit="1" customWidth="1"/>
    <col min="14086" max="14086" width="12.85546875" style="2" customWidth="1"/>
    <col min="14087" max="14087" width="33.85546875" style="2" bestFit="1" customWidth="1"/>
    <col min="14088" max="14088" width="15.85546875" style="2" customWidth="1"/>
    <col min="14089" max="14089" width="22.7109375" style="2" customWidth="1"/>
    <col min="14090" max="14090" width="21.140625" style="2" customWidth="1"/>
    <col min="14091" max="14092" width="18.140625" style="2" customWidth="1"/>
    <col min="14093" max="14093" width="11.42578125" style="2" customWidth="1"/>
    <col min="14094" max="14094" width="11.7109375" style="2" customWidth="1"/>
    <col min="14095" max="14095" width="11" style="2" customWidth="1"/>
    <col min="14096" max="14096" width="10.42578125" style="2" customWidth="1"/>
    <col min="14097" max="14097" width="10.7109375" style="2" customWidth="1"/>
    <col min="14098" max="14098" width="10.140625" style="2" customWidth="1"/>
    <col min="14099" max="14099" width="10" style="2" customWidth="1"/>
    <col min="14100" max="14100" width="11" style="2" customWidth="1"/>
    <col min="14101" max="14101" width="10.7109375" style="2" customWidth="1"/>
    <col min="14102" max="14103" width="10" style="2" customWidth="1"/>
    <col min="14104" max="14104" width="10.140625" style="2" customWidth="1"/>
    <col min="14105" max="14105" width="11" style="2" customWidth="1"/>
    <col min="14106" max="14106" width="12.140625" style="2" customWidth="1"/>
    <col min="14107" max="14107" width="11" style="2" customWidth="1"/>
    <col min="14108" max="14108" width="10.5703125" style="2" customWidth="1"/>
    <col min="14109" max="14109" width="11.140625" style="2" customWidth="1"/>
    <col min="14110" max="14110" width="10.28515625" style="2" bestFit="1" customWidth="1"/>
    <col min="14111" max="14111" width="10.85546875" style="2" customWidth="1"/>
    <col min="14112" max="14112" width="10.140625" style="2" customWidth="1"/>
    <col min="14113" max="14113" width="11.140625" style="2" customWidth="1"/>
    <col min="14114" max="14114" width="10.42578125" style="2" customWidth="1"/>
    <col min="14115" max="14115" width="11" style="2" customWidth="1"/>
    <col min="14116" max="14116" width="11.5703125" style="2" customWidth="1"/>
    <col min="14117" max="14123" width="10.5703125" style="2" customWidth="1"/>
    <col min="14124" max="14124" width="10.140625" style="2" customWidth="1"/>
    <col min="14125" max="14125" width="10.5703125" style="2" customWidth="1"/>
    <col min="14126" max="14126" width="11.28515625" style="2" customWidth="1"/>
    <col min="14127" max="14131" width="10.5703125" style="2" customWidth="1"/>
    <col min="14132" max="14132" width="10.85546875" style="2" customWidth="1"/>
    <col min="14133" max="14133" width="10.42578125" style="2" customWidth="1"/>
    <col min="14134" max="14134" width="10.5703125" style="2" customWidth="1"/>
    <col min="14135" max="14135" width="10.85546875" style="2" customWidth="1"/>
    <col min="14136" max="14137" width="10.5703125" style="2" customWidth="1"/>
    <col min="14138" max="14138" width="10.7109375" style="2" customWidth="1"/>
    <col min="14139" max="14142" width="10.5703125" style="2" customWidth="1"/>
    <col min="14143" max="14144" width="10.42578125" style="2" customWidth="1"/>
    <col min="14145" max="14148" width="10.5703125" style="2" customWidth="1"/>
    <col min="14149" max="14159" width="14.7109375" style="2" customWidth="1"/>
    <col min="14160" max="14160" width="15.85546875" style="2" bestFit="1" customWidth="1"/>
    <col min="14161" max="14336" width="9.140625" style="2"/>
    <col min="14337" max="14337" width="51.5703125" style="2" bestFit="1" customWidth="1"/>
    <col min="14338" max="14338" width="12.7109375" style="2" customWidth="1"/>
    <col min="14339" max="14339" width="11.85546875" style="2" customWidth="1"/>
    <col min="14340" max="14340" width="10.28515625" style="2" bestFit="1" customWidth="1"/>
    <col min="14341" max="14341" width="11.5703125" style="2" bestFit="1" customWidth="1"/>
    <col min="14342" max="14342" width="12.85546875" style="2" customWidth="1"/>
    <col min="14343" max="14343" width="33.85546875" style="2" bestFit="1" customWidth="1"/>
    <col min="14344" max="14344" width="15.85546875" style="2" customWidth="1"/>
    <col min="14345" max="14345" width="22.7109375" style="2" customWidth="1"/>
    <col min="14346" max="14346" width="21.140625" style="2" customWidth="1"/>
    <col min="14347" max="14348" width="18.140625" style="2" customWidth="1"/>
    <col min="14349" max="14349" width="11.42578125" style="2" customWidth="1"/>
    <col min="14350" max="14350" width="11.7109375" style="2" customWidth="1"/>
    <col min="14351" max="14351" width="11" style="2" customWidth="1"/>
    <col min="14352" max="14352" width="10.42578125" style="2" customWidth="1"/>
    <col min="14353" max="14353" width="10.7109375" style="2" customWidth="1"/>
    <col min="14354" max="14354" width="10.140625" style="2" customWidth="1"/>
    <col min="14355" max="14355" width="10" style="2" customWidth="1"/>
    <col min="14356" max="14356" width="11" style="2" customWidth="1"/>
    <col min="14357" max="14357" width="10.7109375" style="2" customWidth="1"/>
    <col min="14358" max="14359" width="10" style="2" customWidth="1"/>
    <col min="14360" max="14360" width="10.140625" style="2" customWidth="1"/>
    <col min="14361" max="14361" width="11" style="2" customWidth="1"/>
    <col min="14362" max="14362" width="12.140625" style="2" customWidth="1"/>
    <col min="14363" max="14363" width="11" style="2" customWidth="1"/>
    <col min="14364" max="14364" width="10.5703125" style="2" customWidth="1"/>
    <col min="14365" max="14365" width="11.140625" style="2" customWidth="1"/>
    <col min="14366" max="14366" width="10.28515625" style="2" bestFit="1" customWidth="1"/>
    <col min="14367" max="14367" width="10.85546875" style="2" customWidth="1"/>
    <col min="14368" max="14368" width="10.140625" style="2" customWidth="1"/>
    <col min="14369" max="14369" width="11.140625" style="2" customWidth="1"/>
    <col min="14370" max="14370" width="10.42578125" style="2" customWidth="1"/>
    <col min="14371" max="14371" width="11" style="2" customWidth="1"/>
    <col min="14372" max="14372" width="11.5703125" style="2" customWidth="1"/>
    <col min="14373" max="14379" width="10.5703125" style="2" customWidth="1"/>
    <col min="14380" max="14380" width="10.140625" style="2" customWidth="1"/>
    <col min="14381" max="14381" width="10.5703125" style="2" customWidth="1"/>
    <col min="14382" max="14382" width="11.28515625" style="2" customWidth="1"/>
    <col min="14383" max="14387" width="10.5703125" style="2" customWidth="1"/>
    <col min="14388" max="14388" width="10.85546875" style="2" customWidth="1"/>
    <col min="14389" max="14389" width="10.42578125" style="2" customWidth="1"/>
    <col min="14390" max="14390" width="10.5703125" style="2" customWidth="1"/>
    <col min="14391" max="14391" width="10.85546875" style="2" customWidth="1"/>
    <col min="14392" max="14393" width="10.5703125" style="2" customWidth="1"/>
    <col min="14394" max="14394" width="10.7109375" style="2" customWidth="1"/>
    <col min="14395" max="14398" width="10.5703125" style="2" customWidth="1"/>
    <col min="14399" max="14400" width="10.42578125" style="2" customWidth="1"/>
    <col min="14401" max="14404" width="10.5703125" style="2" customWidth="1"/>
    <col min="14405" max="14415" width="14.7109375" style="2" customWidth="1"/>
    <col min="14416" max="14416" width="15.85546875" style="2" bestFit="1" customWidth="1"/>
    <col min="14417" max="14592" width="9.140625" style="2"/>
    <col min="14593" max="14593" width="51.5703125" style="2" bestFit="1" customWidth="1"/>
    <col min="14594" max="14594" width="12.7109375" style="2" customWidth="1"/>
    <col min="14595" max="14595" width="11.85546875" style="2" customWidth="1"/>
    <col min="14596" max="14596" width="10.28515625" style="2" bestFit="1" customWidth="1"/>
    <col min="14597" max="14597" width="11.5703125" style="2" bestFit="1" customWidth="1"/>
    <col min="14598" max="14598" width="12.85546875" style="2" customWidth="1"/>
    <col min="14599" max="14599" width="33.85546875" style="2" bestFit="1" customWidth="1"/>
    <col min="14600" max="14600" width="15.85546875" style="2" customWidth="1"/>
    <col min="14601" max="14601" width="22.7109375" style="2" customWidth="1"/>
    <col min="14602" max="14602" width="21.140625" style="2" customWidth="1"/>
    <col min="14603" max="14604" width="18.140625" style="2" customWidth="1"/>
    <col min="14605" max="14605" width="11.42578125" style="2" customWidth="1"/>
    <col min="14606" max="14606" width="11.7109375" style="2" customWidth="1"/>
    <col min="14607" max="14607" width="11" style="2" customWidth="1"/>
    <col min="14608" max="14608" width="10.42578125" style="2" customWidth="1"/>
    <col min="14609" max="14609" width="10.7109375" style="2" customWidth="1"/>
    <col min="14610" max="14610" width="10.140625" style="2" customWidth="1"/>
    <col min="14611" max="14611" width="10" style="2" customWidth="1"/>
    <col min="14612" max="14612" width="11" style="2" customWidth="1"/>
    <col min="14613" max="14613" width="10.7109375" style="2" customWidth="1"/>
    <col min="14614" max="14615" width="10" style="2" customWidth="1"/>
    <col min="14616" max="14616" width="10.140625" style="2" customWidth="1"/>
    <col min="14617" max="14617" width="11" style="2" customWidth="1"/>
    <col min="14618" max="14618" width="12.140625" style="2" customWidth="1"/>
    <col min="14619" max="14619" width="11" style="2" customWidth="1"/>
    <col min="14620" max="14620" width="10.5703125" style="2" customWidth="1"/>
    <col min="14621" max="14621" width="11.140625" style="2" customWidth="1"/>
    <col min="14622" max="14622" width="10.28515625" style="2" bestFit="1" customWidth="1"/>
    <col min="14623" max="14623" width="10.85546875" style="2" customWidth="1"/>
    <col min="14624" max="14624" width="10.140625" style="2" customWidth="1"/>
    <col min="14625" max="14625" width="11.140625" style="2" customWidth="1"/>
    <col min="14626" max="14626" width="10.42578125" style="2" customWidth="1"/>
    <col min="14627" max="14627" width="11" style="2" customWidth="1"/>
    <col min="14628" max="14628" width="11.5703125" style="2" customWidth="1"/>
    <col min="14629" max="14635" width="10.5703125" style="2" customWidth="1"/>
    <col min="14636" max="14636" width="10.140625" style="2" customWidth="1"/>
    <col min="14637" max="14637" width="10.5703125" style="2" customWidth="1"/>
    <col min="14638" max="14638" width="11.28515625" style="2" customWidth="1"/>
    <col min="14639" max="14643" width="10.5703125" style="2" customWidth="1"/>
    <col min="14644" max="14644" width="10.85546875" style="2" customWidth="1"/>
    <col min="14645" max="14645" width="10.42578125" style="2" customWidth="1"/>
    <col min="14646" max="14646" width="10.5703125" style="2" customWidth="1"/>
    <col min="14647" max="14647" width="10.85546875" style="2" customWidth="1"/>
    <col min="14648" max="14649" width="10.5703125" style="2" customWidth="1"/>
    <col min="14650" max="14650" width="10.7109375" style="2" customWidth="1"/>
    <col min="14651" max="14654" width="10.5703125" style="2" customWidth="1"/>
    <col min="14655" max="14656" width="10.42578125" style="2" customWidth="1"/>
    <col min="14657" max="14660" width="10.5703125" style="2" customWidth="1"/>
    <col min="14661" max="14671" width="14.7109375" style="2" customWidth="1"/>
    <col min="14672" max="14672" width="15.85546875" style="2" bestFit="1" customWidth="1"/>
    <col min="14673" max="14848" width="9.140625" style="2"/>
    <col min="14849" max="14849" width="51.5703125" style="2" bestFit="1" customWidth="1"/>
    <col min="14850" max="14850" width="12.7109375" style="2" customWidth="1"/>
    <col min="14851" max="14851" width="11.85546875" style="2" customWidth="1"/>
    <col min="14852" max="14852" width="10.28515625" style="2" bestFit="1" customWidth="1"/>
    <col min="14853" max="14853" width="11.5703125" style="2" bestFit="1" customWidth="1"/>
    <col min="14854" max="14854" width="12.85546875" style="2" customWidth="1"/>
    <col min="14855" max="14855" width="33.85546875" style="2" bestFit="1" customWidth="1"/>
    <col min="14856" max="14856" width="15.85546875" style="2" customWidth="1"/>
    <col min="14857" max="14857" width="22.7109375" style="2" customWidth="1"/>
    <col min="14858" max="14858" width="21.140625" style="2" customWidth="1"/>
    <col min="14859" max="14860" width="18.140625" style="2" customWidth="1"/>
    <col min="14861" max="14861" width="11.42578125" style="2" customWidth="1"/>
    <col min="14862" max="14862" width="11.7109375" style="2" customWidth="1"/>
    <col min="14863" max="14863" width="11" style="2" customWidth="1"/>
    <col min="14864" max="14864" width="10.42578125" style="2" customWidth="1"/>
    <col min="14865" max="14865" width="10.7109375" style="2" customWidth="1"/>
    <col min="14866" max="14866" width="10.140625" style="2" customWidth="1"/>
    <col min="14867" max="14867" width="10" style="2" customWidth="1"/>
    <col min="14868" max="14868" width="11" style="2" customWidth="1"/>
    <col min="14869" max="14869" width="10.7109375" style="2" customWidth="1"/>
    <col min="14870" max="14871" width="10" style="2" customWidth="1"/>
    <col min="14872" max="14872" width="10.140625" style="2" customWidth="1"/>
    <col min="14873" max="14873" width="11" style="2" customWidth="1"/>
    <col min="14874" max="14874" width="12.140625" style="2" customWidth="1"/>
    <col min="14875" max="14875" width="11" style="2" customWidth="1"/>
    <col min="14876" max="14876" width="10.5703125" style="2" customWidth="1"/>
    <col min="14877" max="14877" width="11.140625" style="2" customWidth="1"/>
    <col min="14878" max="14878" width="10.28515625" style="2" bestFit="1" customWidth="1"/>
    <col min="14879" max="14879" width="10.85546875" style="2" customWidth="1"/>
    <col min="14880" max="14880" width="10.140625" style="2" customWidth="1"/>
    <col min="14881" max="14881" width="11.140625" style="2" customWidth="1"/>
    <col min="14882" max="14882" width="10.42578125" style="2" customWidth="1"/>
    <col min="14883" max="14883" width="11" style="2" customWidth="1"/>
    <col min="14884" max="14884" width="11.5703125" style="2" customWidth="1"/>
    <col min="14885" max="14891" width="10.5703125" style="2" customWidth="1"/>
    <col min="14892" max="14892" width="10.140625" style="2" customWidth="1"/>
    <col min="14893" max="14893" width="10.5703125" style="2" customWidth="1"/>
    <col min="14894" max="14894" width="11.28515625" style="2" customWidth="1"/>
    <col min="14895" max="14899" width="10.5703125" style="2" customWidth="1"/>
    <col min="14900" max="14900" width="10.85546875" style="2" customWidth="1"/>
    <col min="14901" max="14901" width="10.42578125" style="2" customWidth="1"/>
    <col min="14902" max="14902" width="10.5703125" style="2" customWidth="1"/>
    <col min="14903" max="14903" width="10.85546875" style="2" customWidth="1"/>
    <col min="14904" max="14905" width="10.5703125" style="2" customWidth="1"/>
    <col min="14906" max="14906" width="10.7109375" style="2" customWidth="1"/>
    <col min="14907" max="14910" width="10.5703125" style="2" customWidth="1"/>
    <col min="14911" max="14912" width="10.42578125" style="2" customWidth="1"/>
    <col min="14913" max="14916" width="10.5703125" style="2" customWidth="1"/>
    <col min="14917" max="14927" width="14.7109375" style="2" customWidth="1"/>
    <col min="14928" max="14928" width="15.85546875" style="2" bestFit="1" customWidth="1"/>
    <col min="14929" max="15104" width="9.140625" style="2"/>
    <col min="15105" max="15105" width="51.5703125" style="2" bestFit="1" customWidth="1"/>
    <col min="15106" max="15106" width="12.7109375" style="2" customWidth="1"/>
    <col min="15107" max="15107" width="11.85546875" style="2" customWidth="1"/>
    <col min="15108" max="15108" width="10.28515625" style="2" bestFit="1" customWidth="1"/>
    <col min="15109" max="15109" width="11.5703125" style="2" bestFit="1" customWidth="1"/>
    <col min="15110" max="15110" width="12.85546875" style="2" customWidth="1"/>
    <col min="15111" max="15111" width="33.85546875" style="2" bestFit="1" customWidth="1"/>
    <col min="15112" max="15112" width="15.85546875" style="2" customWidth="1"/>
    <col min="15113" max="15113" width="22.7109375" style="2" customWidth="1"/>
    <col min="15114" max="15114" width="21.140625" style="2" customWidth="1"/>
    <col min="15115" max="15116" width="18.140625" style="2" customWidth="1"/>
    <col min="15117" max="15117" width="11.42578125" style="2" customWidth="1"/>
    <col min="15118" max="15118" width="11.7109375" style="2" customWidth="1"/>
    <col min="15119" max="15119" width="11" style="2" customWidth="1"/>
    <col min="15120" max="15120" width="10.42578125" style="2" customWidth="1"/>
    <col min="15121" max="15121" width="10.7109375" style="2" customWidth="1"/>
    <col min="15122" max="15122" width="10.140625" style="2" customWidth="1"/>
    <col min="15123" max="15123" width="10" style="2" customWidth="1"/>
    <col min="15124" max="15124" width="11" style="2" customWidth="1"/>
    <col min="15125" max="15125" width="10.7109375" style="2" customWidth="1"/>
    <col min="15126" max="15127" width="10" style="2" customWidth="1"/>
    <col min="15128" max="15128" width="10.140625" style="2" customWidth="1"/>
    <col min="15129" max="15129" width="11" style="2" customWidth="1"/>
    <col min="15130" max="15130" width="12.140625" style="2" customWidth="1"/>
    <col min="15131" max="15131" width="11" style="2" customWidth="1"/>
    <col min="15132" max="15132" width="10.5703125" style="2" customWidth="1"/>
    <col min="15133" max="15133" width="11.140625" style="2" customWidth="1"/>
    <col min="15134" max="15134" width="10.28515625" style="2" bestFit="1" customWidth="1"/>
    <col min="15135" max="15135" width="10.85546875" style="2" customWidth="1"/>
    <col min="15136" max="15136" width="10.140625" style="2" customWidth="1"/>
    <col min="15137" max="15137" width="11.140625" style="2" customWidth="1"/>
    <col min="15138" max="15138" width="10.42578125" style="2" customWidth="1"/>
    <col min="15139" max="15139" width="11" style="2" customWidth="1"/>
    <col min="15140" max="15140" width="11.5703125" style="2" customWidth="1"/>
    <col min="15141" max="15147" width="10.5703125" style="2" customWidth="1"/>
    <col min="15148" max="15148" width="10.140625" style="2" customWidth="1"/>
    <col min="15149" max="15149" width="10.5703125" style="2" customWidth="1"/>
    <col min="15150" max="15150" width="11.28515625" style="2" customWidth="1"/>
    <col min="15151" max="15155" width="10.5703125" style="2" customWidth="1"/>
    <col min="15156" max="15156" width="10.85546875" style="2" customWidth="1"/>
    <col min="15157" max="15157" width="10.42578125" style="2" customWidth="1"/>
    <col min="15158" max="15158" width="10.5703125" style="2" customWidth="1"/>
    <col min="15159" max="15159" width="10.85546875" style="2" customWidth="1"/>
    <col min="15160" max="15161" width="10.5703125" style="2" customWidth="1"/>
    <col min="15162" max="15162" width="10.7109375" style="2" customWidth="1"/>
    <col min="15163" max="15166" width="10.5703125" style="2" customWidth="1"/>
    <col min="15167" max="15168" width="10.42578125" style="2" customWidth="1"/>
    <col min="15169" max="15172" width="10.5703125" style="2" customWidth="1"/>
    <col min="15173" max="15183" width="14.7109375" style="2" customWidth="1"/>
    <col min="15184" max="15184" width="15.85546875" style="2" bestFit="1" customWidth="1"/>
    <col min="15185" max="15360" width="9.140625" style="2"/>
    <col min="15361" max="15361" width="51.5703125" style="2" bestFit="1" customWidth="1"/>
    <col min="15362" max="15362" width="12.7109375" style="2" customWidth="1"/>
    <col min="15363" max="15363" width="11.85546875" style="2" customWidth="1"/>
    <col min="15364" max="15364" width="10.28515625" style="2" bestFit="1" customWidth="1"/>
    <col min="15365" max="15365" width="11.5703125" style="2" bestFit="1" customWidth="1"/>
    <col min="15366" max="15366" width="12.85546875" style="2" customWidth="1"/>
    <col min="15367" max="15367" width="33.85546875" style="2" bestFit="1" customWidth="1"/>
    <col min="15368" max="15368" width="15.85546875" style="2" customWidth="1"/>
    <col min="15369" max="15369" width="22.7109375" style="2" customWidth="1"/>
    <col min="15370" max="15370" width="21.140625" style="2" customWidth="1"/>
    <col min="15371" max="15372" width="18.140625" style="2" customWidth="1"/>
    <col min="15373" max="15373" width="11.42578125" style="2" customWidth="1"/>
    <col min="15374" max="15374" width="11.7109375" style="2" customWidth="1"/>
    <col min="15375" max="15375" width="11" style="2" customWidth="1"/>
    <col min="15376" max="15376" width="10.42578125" style="2" customWidth="1"/>
    <col min="15377" max="15377" width="10.7109375" style="2" customWidth="1"/>
    <col min="15378" max="15378" width="10.140625" style="2" customWidth="1"/>
    <col min="15379" max="15379" width="10" style="2" customWidth="1"/>
    <col min="15380" max="15380" width="11" style="2" customWidth="1"/>
    <col min="15381" max="15381" width="10.7109375" style="2" customWidth="1"/>
    <col min="15382" max="15383" width="10" style="2" customWidth="1"/>
    <col min="15384" max="15384" width="10.140625" style="2" customWidth="1"/>
    <col min="15385" max="15385" width="11" style="2" customWidth="1"/>
    <col min="15386" max="15386" width="12.140625" style="2" customWidth="1"/>
    <col min="15387" max="15387" width="11" style="2" customWidth="1"/>
    <col min="15388" max="15388" width="10.5703125" style="2" customWidth="1"/>
    <col min="15389" max="15389" width="11.140625" style="2" customWidth="1"/>
    <col min="15390" max="15390" width="10.28515625" style="2" bestFit="1" customWidth="1"/>
    <col min="15391" max="15391" width="10.85546875" style="2" customWidth="1"/>
    <col min="15392" max="15392" width="10.140625" style="2" customWidth="1"/>
    <col min="15393" max="15393" width="11.140625" style="2" customWidth="1"/>
    <col min="15394" max="15394" width="10.42578125" style="2" customWidth="1"/>
    <col min="15395" max="15395" width="11" style="2" customWidth="1"/>
    <col min="15396" max="15396" width="11.5703125" style="2" customWidth="1"/>
    <col min="15397" max="15403" width="10.5703125" style="2" customWidth="1"/>
    <col min="15404" max="15404" width="10.140625" style="2" customWidth="1"/>
    <col min="15405" max="15405" width="10.5703125" style="2" customWidth="1"/>
    <col min="15406" max="15406" width="11.28515625" style="2" customWidth="1"/>
    <col min="15407" max="15411" width="10.5703125" style="2" customWidth="1"/>
    <col min="15412" max="15412" width="10.85546875" style="2" customWidth="1"/>
    <col min="15413" max="15413" width="10.42578125" style="2" customWidth="1"/>
    <col min="15414" max="15414" width="10.5703125" style="2" customWidth="1"/>
    <col min="15415" max="15415" width="10.85546875" style="2" customWidth="1"/>
    <col min="15416" max="15417" width="10.5703125" style="2" customWidth="1"/>
    <col min="15418" max="15418" width="10.7109375" style="2" customWidth="1"/>
    <col min="15419" max="15422" width="10.5703125" style="2" customWidth="1"/>
    <col min="15423" max="15424" width="10.42578125" style="2" customWidth="1"/>
    <col min="15425" max="15428" width="10.5703125" style="2" customWidth="1"/>
    <col min="15429" max="15439" width="14.7109375" style="2" customWidth="1"/>
    <col min="15440" max="15440" width="15.85546875" style="2" bestFit="1" customWidth="1"/>
    <col min="15441" max="15616" width="9.140625" style="2"/>
    <col min="15617" max="15617" width="51.5703125" style="2" bestFit="1" customWidth="1"/>
    <col min="15618" max="15618" width="12.7109375" style="2" customWidth="1"/>
    <col min="15619" max="15619" width="11.85546875" style="2" customWidth="1"/>
    <col min="15620" max="15620" width="10.28515625" style="2" bestFit="1" customWidth="1"/>
    <col min="15621" max="15621" width="11.5703125" style="2" bestFit="1" customWidth="1"/>
    <col min="15622" max="15622" width="12.85546875" style="2" customWidth="1"/>
    <col min="15623" max="15623" width="33.85546875" style="2" bestFit="1" customWidth="1"/>
    <col min="15624" max="15624" width="15.85546875" style="2" customWidth="1"/>
    <col min="15625" max="15625" width="22.7109375" style="2" customWidth="1"/>
    <col min="15626" max="15626" width="21.140625" style="2" customWidth="1"/>
    <col min="15627" max="15628" width="18.140625" style="2" customWidth="1"/>
    <col min="15629" max="15629" width="11.42578125" style="2" customWidth="1"/>
    <col min="15630" max="15630" width="11.7109375" style="2" customWidth="1"/>
    <col min="15631" max="15631" width="11" style="2" customWidth="1"/>
    <col min="15632" max="15632" width="10.42578125" style="2" customWidth="1"/>
    <col min="15633" max="15633" width="10.7109375" style="2" customWidth="1"/>
    <col min="15634" max="15634" width="10.140625" style="2" customWidth="1"/>
    <col min="15635" max="15635" width="10" style="2" customWidth="1"/>
    <col min="15636" max="15636" width="11" style="2" customWidth="1"/>
    <col min="15637" max="15637" width="10.7109375" style="2" customWidth="1"/>
    <col min="15638" max="15639" width="10" style="2" customWidth="1"/>
    <col min="15640" max="15640" width="10.140625" style="2" customWidth="1"/>
    <col min="15641" max="15641" width="11" style="2" customWidth="1"/>
    <col min="15642" max="15642" width="12.140625" style="2" customWidth="1"/>
    <col min="15643" max="15643" width="11" style="2" customWidth="1"/>
    <col min="15644" max="15644" width="10.5703125" style="2" customWidth="1"/>
    <col min="15645" max="15645" width="11.140625" style="2" customWidth="1"/>
    <col min="15646" max="15646" width="10.28515625" style="2" bestFit="1" customWidth="1"/>
    <col min="15647" max="15647" width="10.85546875" style="2" customWidth="1"/>
    <col min="15648" max="15648" width="10.140625" style="2" customWidth="1"/>
    <col min="15649" max="15649" width="11.140625" style="2" customWidth="1"/>
    <col min="15650" max="15650" width="10.42578125" style="2" customWidth="1"/>
    <col min="15651" max="15651" width="11" style="2" customWidth="1"/>
    <col min="15652" max="15652" width="11.5703125" style="2" customWidth="1"/>
    <col min="15653" max="15659" width="10.5703125" style="2" customWidth="1"/>
    <col min="15660" max="15660" width="10.140625" style="2" customWidth="1"/>
    <col min="15661" max="15661" width="10.5703125" style="2" customWidth="1"/>
    <col min="15662" max="15662" width="11.28515625" style="2" customWidth="1"/>
    <col min="15663" max="15667" width="10.5703125" style="2" customWidth="1"/>
    <col min="15668" max="15668" width="10.85546875" style="2" customWidth="1"/>
    <col min="15669" max="15669" width="10.42578125" style="2" customWidth="1"/>
    <col min="15670" max="15670" width="10.5703125" style="2" customWidth="1"/>
    <col min="15671" max="15671" width="10.85546875" style="2" customWidth="1"/>
    <col min="15672" max="15673" width="10.5703125" style="2" customWidth="1"/>
    <col min="15674" max="15674" width="10.7109375" style="2" customWidth="1"/>
    <col min="15675" max="15678" width="10.5703125" style="2" customWidth="1"/>
    <col min="15679" max="15680" width="10.42578125" style="2" customWidth="1"/>
    <col min="15681" max="15684" width="10.5703125" style="2" customWidth="1"/>
    <col min="15685" max="15695" width="14.7109375" style="2" customWidth="1"/>
    <col min="15696" max="15696" width="15.85546875" style="2" bestFit="1" customWidth="1"/>
    <col min="15697" max="15872" width="9.140625" style="2"/>
    <col min="15873" max="15873" width="51.5703125" style="2" bestFit="1" customWidth="1"/>
    <col min="15874" max="15874" width="12.7109375" style="2" customWidth="1"/>
    <col min="15875" max="15875" width="11.85546875" style="2" customWidth="1"/>
    <col min="15876" max="15876" width="10.28515625" style="2" bestFit="1" customWidth="1"/>
    <col min="15877" max="15877" width="11.5703125" style="2" bestFit="1" customWidth="1"/>
    <col min="15878" max="15878" width="12.85546875" style="2" customWidth="1"/>
    <col min="15879" max="15879" width="33.85546875" style="2" bestFit="1" customWidth="1"/>
    <col min="15880" max="15880" width="15.85546875" style="2" customWidth="1"/>
    <col min="15881" max="15881" width="22.7109375" style="2" customWidth="1"/>
    <col min="15882" max="15882" width="21.140625" style="2" customWidth="1"/>
    <col min="15883" max="15884" width="18.140625" style="2" customWidth="1"/>
    <col min="15885" max="15885" width="11.42578125" style="2" customWidth="1"/>
    <col min="15886" max="15886" width="11.7109375" style="2" customWidth="1"/>
    <col min="15887" max="15887" width="11" style="2" customWidth="1"/>
    <col min="15888" max="15888" width="10.42578125" style="2" customWidth="1"/>
    <col min="15889" max="15889" width="10.7109375" style="2" customWidth="1"/>
    <col min="15890" max="15890" width="10.140625" style="2" customWidth="1"/>
    <col min="15891" max="15891" width="10" style="2" customWidth="1"/>
    <col min="15892" max="15892" width="11" style="2" customWidth="1"/>
    <col min="15893" max="15893" width="10.7109375" style="2" customWidth="1"/>
    <col min="15894" max="15895" width="10" style="2" customWidth="1"/>
    <col min="15896" max="15896" width="10.140625" style="2" customWidth="1"/>
    <col min="15897" max="15897" width="11" style="2" customWidth="1"/>
    <col min="15898" max="15898" width="12.140625" style="2" customWidth="1"/>
    <col min="15899" max="15899" width="11" style="2" customWidth="1"/>
    <col min="15900" max="15900" width="10.5703125" style="2" customWidth="1"/>
    <col min="15901" max="15901" width="11.140625" style="2" customWidth="1"/>
    <col min="15902" max="15902" width="10.28515625" style="2" bestFit="1" customWidth="1"/>
    <col min="15903" max="15903" width="10.85546875" style="2" customWidth="1"/>
    <col min="15904" max="15904" width="10.140625" style="2" customWidth="1"/>
    <col min="15905" max="15905" width="11.140625" style="2" customWidth="1"/>
    <col min="15906" max="15906" width="10.42578125" style="2" customWidth="1"/>
    <col min="15907" max="15907" width="11" style="2" customWidth="1"/>
    <col min="15908" max="15908" width="11.5703125" style="2" customWidth="1"/>
    <col min="15909" max="15915" width="10.5703125" style="2" customWidth="1"/>
    <col min="15916" max="15916" width="10.140625" style="2" customWidth="1"/>
    <col min="15917" max="15917" width="10.5703125" style="2" customWidth="1"/>
    <col min="15918" max="15918" width="11.28515625" style="2" customWidth="1"/>
    <col min="15919" max="15923" width="10.5703125" style="2" customWidth="1"/>
    <col min="15924" max="15924" width="10.85546875" style="2" customWidth="1"/>
    <col min="15925" max="15925" width="10.42578125" style="2" customWidth="1"/>
    <col min="15926" max="15926" width="10.5703125" style="2" customWidth="1"/>
    <col min="15927" max="15927" width="10.85546875" style="2" customWidth="1"/>
    <col min="15928" max="15929" width="10.5703125" style="2" customWidth="1"/>
    <col min="15930" max="15930" width="10.7109375" style="2" customWidth="1"/>
    <col min="15931" max="15934" width="10.5703125" style="2" customWidth="1"/>
    <col min="15935" max="15936" width="10.42578125" style="2" customWidth="1"/>
    <col min="15937" max="15940" width="10.5703125" style="2" customWidth="1"/>
    <col min="15941" max="15951" width="14.7109375" style="2" customWidth="1"/>
    <col min="15952" max="15952" width="15.85546875" style="2" bestFit="1" customWidth="1"/>
    <col min="15953" max="16128" width="9.140625" style="2"/>
    <col min="16129" max="16129" width="51.5703125" style="2" bestFit="1" customWidth="1"/>
    <col min="16130" max="16130" width="12.7109375" style="2" customWidth="1"/>
    <col min="16131" max="16131" width="11.85546875" style="2" customWidth="1"/>
    <col min="16132" max="16132" width="10.28515625" style="2" bestFit="1" customWidth="1"/>
    <col min="16133" max="16133" width="11.5703125" style="2" bestFit="1" customWidth="1"/>
    <col min="16134" max="16134" width="12.85546875" style="2" customWidth="1"/>
    <col min="16135" max="16135" width="33.85546875" style="2" bestFit="1" customWidth="1"/>
    <col min="16136" max="16136" width="15.85546875" style="2" customWidth="1"/>
    <col min="16137" max="16137" width="22.7109375" style="2" customWidth="1"/>
    <col min="16138" max="16138" width="21.140625" style="2" customWidth="1"/>
    <col min="16139" max="16140" width="18.140625" style="2" customWidth="1"/>
    <col min="16141" max="16141" width="11.42578125" style="2" customWidth="1"/>
    <col min="16142" max="16142" width="11.7109375" style="2" customWidth="1"/>
    <col min="16143" max="16143" width="11" style="2" customWidth="1"/>
    <col min="16144" max="16144" width="10.42578125" style="2" customWidth="1"/>
    <col min="16145" max="16145" width="10.7109375" style="2" customWidth="1"/>
    <col min="16146" max="16146" width="10.140625" style="2" customWidth="1"/>
    <col min="16147" max="16147" width="10" style="2" customWidth="1"/>
    <col min="16148" max="16148" width="11" style="2" customWidth="1"/>
    <col min="16149" max="16149" width="10.7109375" style="2" customWidth="1"/>
    <col min="16150" max="16151" width="10" style="2" customWidth="1"/>
    <col min="16152" max="16152" width="10.140625" style="2" customWidth="1"/>
    <col min="16153" max="16153" width="11" style="2" customWidth="1"/>
    <col min="16154" max="16154" width="12.140625" style="2" customWidth="1"/>
    <col min="16155" max="16155" width="11" style="2" customWidth="1"/>
    <col min="16156" max="16156" width="10.5703125" style="2" customWidth="1"/>
    <col min="16157" max="16157" width="11.140625" style="2" customWidth="1"/>
    <col min="16158" max="16158" width="10.28515625" style="2" bestFit="1" customWidth="1"/>
    <col min="16159" max="16159" width="10.85546875" style="2" customWidth="1"/>
    <col min="16160" max="16160" width="10.140625" style="2" customWidth="1"/>
    <col min="16161" max="16161" width="11.140625" style="2" customWidth="1"/>
    <col min="16162" max="16162" width="10.42578125" style="2" customWidth="1"/>
    <col min="16163" max="16163" width="11" style="2" customWidth="1"/>
    <col min="16164" max="16164" width="11.5703125" style="2" customWidth="1"/>
    <col min="16165" max="16171" width="10.5703125" style="2" customWidth="1"/>
    <col min="16172" max="16172" width="10.140625" style="2" customWidth="1"/>
    <col min="16173" max="16173" width="10.5703125" style="2" customWidth="1"/>
    <col min="16174" max="16174" width="11.28515625" style="2" customWidth="1"/>
    <col min="16175" max="16179" width="10.5703125" style="2" customWidth="1"/>
    <col min="16180" max="16180" width="10.85546875" style="2" customWidth="1"/>
    <col min="16181" max="16181" width="10.42578125" style="2" customWidth="1"/>
    <col min="16182" max="16182" width="10.5703125" style="2" customWidth="1"/>
    <col min="16183" max="16183" width="10.85546875" style="2" customWidth="1"/>
    <col min="16184" max="16185" width="10.5703125" style="2" customWidth="1"/>
    <col min="16186" max="16186" width="10.7109375" style="2" customWidth="1"/>
    <col min="16187" max="16190" width="10.5703125" style="2" customWidth="1"/>
    <col min="16191" max="16192" width="10.42578125" style="2" customWidth="1"/>
    <col min="16193" max="16196" width="10.5703125" style="2" customWidth="1"/>
    <col min="16197" max="16207" width="14.7109375" style="2" customWidth="1"/>
    <col min="16208" max="16208" width="15.85546875" style="2" bestFit="1" customWidth="1"/>
    <col min="16209" max="16384" width="9.140625" style="2"/>
  </cols>
  <sheetData>
    <row r="1" spans="1:91" ht="18.75" thickBot="1">
      <c r="A1" s="7" t="s">
        <v>83</v>
      </c>
      <c r="B1" s="9"/>
      <c r="C1" s="70">
        <v>40567</v>
      </c>
      <c r="D1" s="9"/>
      <c r="E1" s="9"/>
      <c r="F1" s="10" t="s">
        <v>223</v>
      </c>
      <c r="G1" s="9"/>
      <c r="H1" s="9"/>
      <c r="I1" s="9"/>
      <c r="J1" s="9"/>
    </row>
    <row r="2" spans="1:91" ht="18">
      <c r="A2" s="7"/>
      <c r="B2" s="9"/>
      <c r="C2" s="31"/>
      <c r="D2" s="9"/>
      <c r="E2" s="9"/>
      <c r="F2" s="10"/>
      <c r="G2" s="9"/>
      <c r="H2" s="9"/>
      <c r="I2" s="9"/>
      <c r="J2" s="9"/>
    </row>
    <row r="3" spans="1:91">
      <c r="A3" s="71" t="s">
        <v>84</v>
      </c>
      <c r="B3" s="71"/>
      <c r="C3" s="71"/>
      <c r="D3" s="71"/>
      <c r="E3" s="71"/>
      <c r="F3" s="71"/>
      <c r="G3" s="71"/>
      <c r="H3" s="71"/>
      <c r="I3" s="71"/>
      <c r="J3" s="71"/>
    </row>
    <row r="4" spans="1:9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2"/>
    </row>
    <row r="5" spans="1:91" ht="19.5" customHeight="1">
      <c r="A5" s="73"/>
      <c r="B5" s="73"/>
      <c r="C5" s="73"/>
      <c r="D5" s="73"/>
      <c r="E5" s="73"/>
      <c r="F5" s="73"/>
      <c r="G5" s="73"/>
      <c r="H5" s="14"/>
      <c r="I5" s="14"/>
      <c r="J5" s="14"/>
    </row>
    <row r="6" spans="1:91" ht="15.75">
      <c r="A6" s="74" t="s">
        <v>85</v>
      </c>
      <c r="B6" s="75"/>
      <c r="C6" s="75"/>
      <c r="D6" s="76"/>
      <c r="E6" s="76"/>
      <c r="F6" s="76"/>
      <c r="G6" s="76"/>
      <c r="H6" s="76"/>
      <c r="I6" s="76"/>
      <c r="J6" s="76"/>
      <c r="K6" s="63"/>
      <c r="L6" s="63"/>
    </row>
    <row r="7" spans="1:91" ht="15.75">
      <c r="A7" s="74" t="s">
        <v>86</v>
      </c>
      <c r="B7" s="75"/>
      <c r="C7" s="75"/>
      <c r="D7" s="77" t="s">
        <v>87</v>
      </c>
      <c r="E7" s="76"/>
      <c r="F7" s="76"/>
      <c r="G7" s="76"/>
      <c r="H7" s="76"/>
      <c r="I7" s="76"/>
      <c r="J7" s="76"/>
      <c r="K7" s="63"/>
      <c r="L7" s="63"/>
      <c r="Q7" s="77"/>
      <c r="AF7" s="77"/>
      <c r="AU7" s="77"/>
    </row>
    <row r="8" spans="1:91" s="5" customFormat="1" ht="12.75" customHeight="1">
      <c r="A8" s="78">
        <v>1</v>
      </c>
      <c r="B8" s="78">
        <v>2</v>
      </c>
      <c r="C8" s="78">
        <v>3</v>
      </c>
      <c r="D8" s="78">
        <v>4</v>
      </c>
      <c r="E8" s="78">
        <v>5</v>
      </c>
      <c r="F8" s="78">
        <v>6</v>
      </c>
      <c r="G8" s="78">
        <f>F8+1</f>
        <v>7</v>
      </c>
      <c r="H8" s="78">
        <f t="shared" ref="H8:AV8" si="0">G8+1</f>
        <v>8</v>
      </c>
      <c r="I8" s="78">
        <v>9</v>
      </c>
      <c r="J8" s="78">
        <v>10</v>
      </c>
      <c r="K8" s="78">
        <v>11</v>
      </c>
      <c r="L8" s="78">
        <v>12</v>
      </c>
      <c r="M8" s="78">
        <f>L8+1</f>
        <v>13</v>
      </c>
      <c r="N8" s="78">
        <f t="shared" si="0"/>
        <v>14</v>
      </c>
      <c r="O8" s="78">
        <f t="shared" si="0"/>
        <v>15</v>
      </c>
      <c r="P8" s="78">
        <f t="shared" si="0"/>
        <v>16</v>
      </c>
      <c r="Q8" s="78">
        <f t="shared" si="0"/>
        <v>17</v>
      </c>
      <c r="R8" s="78">
        <f t="shared" si="0"/>
        <v>18</v>
      </c>
      <c r="S8" s="78">
        <f t="shared" si="0"/>
        <v>19</v>
      </c>
      <c r="T8" s="78">
        <f t="shared" si="0"/>
        <v>20</v>
      </c>
      <c r="U8" s="78">
        <f t="shared" si="0"/>
        <v>21</v>
      </c>
      <c r="V8" s="78">
        <f t="shared" si="0"/>
        <v>22</v>
      </c>
      <c r="W8" s="78">
        <f t="shared" si="0"/>
        <v>23</v>
      </c>
      <c r="X8" s="78">
        <f t="shared" si="0"/>
        <v>24</v>
      </c>
      <c r="Y8" s="78">
        <f t="shared" si="0"/>
        <v>25</v>
      </c>
      <c r="Z8" s="78">
        <f t="shared" si="0"/>
        <v>26</v>
      </c>
      <c r="AA8" s="78">
        <f t="shared" si="0"/>
        <v>27</v>
      </c>
      <c r="AB8" s="78">
        <f t="shared" si="0"/>
        <v>28</v>
      </c>
      <c r="AC8" s="78">
        <f t="shared" si="0"/>
        <v>29</v>
      </c>
      <c r="AD8" s="78">
        <f t="shared" si="0"/>
        <v>30</v>
      </c>
      <c r="AE8" s="78">
        <f t="shared" si="0"/>
        <v>31</v>
      </c>
      <c r="AF8" s="78">
        <f t="shared" si="0"/>
        <v>32</v>
      </c>
      <c r="AG8" s="78">
        <f t="shared" si="0"/>
        <v>33</v>
      </c>
      <c r="AH8" s="78">
        <f t="shared" si="0"/>
        <v>34</v>
      </c>
      <c r="AI8" s="78">
        <f t="shared" si="0"/>
        <v>35</v>
      </c>
      <c r="AJ8" s="78">
        <f t="shared" si="0"/>
        <v>36</v>
      </c>
      <c r="AK8" s="78">
        <f t="shared" si="0"/>
        <v>37</v>
      </c>
      <c r="AL8" s="78">
        <f t="shared" si="0"/>
        <v>38</v>
      </c>
      <c r="AM8" s="78">
        <f t="shared" si="0"/>
        <v>39</v>
      </c>
      <c r="AN8" s="78">
        <f t="shared" si="0"/>
        <v>40</v>
      </c>
      <c r="AO8" s="78">
        <f t="shared" si="0"/>
        <v>41</v>
      </c>
      <c r="AP8" s="78">
        <f t="shared" si="0"/>
        <v>42</v>
      </c>
      <c r="AQ8" s="78">
        <f t="shared" si="0"/>
        <v>43</v>
      </c>
      <c r="AR8" s="78">
        <f t="shared" si="0"/>
        <v>44</v>
      </c>
      <c r="AS8" s="78">
        <f t="shared" si="0"/>
        <v>45</v>
      </c>
      <c r="AT8" s="78">
        <f t="shared" si="0"/>
        <v>46</v>
      </c>
      <c r="AU8" s="78">
        <f t="shared" si="0"/>
        <v>47</v>
      </c>
      <c r="AV8" s="78">
        <f t="shared" si="0"/>
        <v>48</v>
      </c>
      <c r="AW8" s="78">
        <f>AV8+1</f>
        <v>49</v>
      </c>
      <c r="AX8" s="78">
        <f t="shared" ref="AX8:BO8" si="1">AW8+1</f>
        <v>50</v>
      </c>
      <c r="AY8" s="78">
        <f t="shared" si="1"/>
        <v>51</v>
      </c>
      <c r="AZ8" s="78">
        <f t="shared" si="1"/>
        <v>52</v>
      </c>
      <c r="BA8" s="78">
        <f t="shared" si="1"/>
        <v>53</v>
      </c>
      <c r="BB8" s="78">
        <f t="shared" si="1"/>
        <v>54</v>
      </c>
      <c r="BC8" s="78">
        <f t="shared" si="1"/>
        <v>55</v>
      </c>
      <c r="BD8" s="78">
        <f t="shared" si="1"/>
        <v>56</v>
      </c>
      <c r="BE8" s="78">
        <f t="shared" si="1"/>
        <v>57</v>
      </c>
      <c r="BF8" s="78">
        <f t="shared" si="1"/>
        <v>58</v>
      </c>
      <c r="BG8" s="78">
        <f t="shared" si="1"/>
        <v>59</v>
      </c>
      <c r="BH8" s="78">
        <f t="shared" si="1"/>
        <v>60</v>
      </c>
      <c r="BI8" s="78">
        <f t="shared" si="1"/>
        <v>61</v>
      </c>
      <c r="BJ8" s="78">
        <f t="shared" si="1"/>
        <v>62</v>
      </c>
      <c r="BK8" s="78">
        <f t="shared" si="1"/>
        <v>63</v>
      </c>
      <c r="BL8" s="78">
        <f t="shared" si="1"/>
        <v>64</v>
      </c>
      <c r="BM8" s="78">
        <f t="shared" si="1"/>
        <v>65</v>
      </c>
      <c r="BN8" s="78">
        <f t="shared" si="1"/>
        <v>66</v>
      </c>
      <c r="BO8" s="78">
        <f t="shared" si="1"/>
        <v>67</v>
      </c>
      <c r="BP8" s="78">
        <f>BO8+1</f>
        <v>68</v>
      </c>
      <c r="BQ8" s="79">
        <v>69</v>
      </c>
      <c r="BR8" s="80">
        <v>70</v>
      </c>
      <c r="BS8" s="80">
        <v>71</v>
      </c>
      <c r="BT8" s="80">
        <v>72</v>
      </c>
      <c r="BU8" s="80">
        <v>73</v>
      </c>
      <c r="BV8" s="80">
        <v>74</v>
      </c>
      <c r="BW8" s="80">
        <v>75</v>
      </c>
      <c r="BX8" s="80">
        <v>76</v>
      </c>
      <c r="BY8" s="80">
        <v>77</v>
      </c>
      <c r="BZ8" s="80">
        <v>78</v>
      </c>
      <c r="CA8" s="81">
        <v>79</v>
      </c>
      <c r="CB8" s="5">
        <v>80</v>
      </c>
    </row>
    <row r="9" spans="1:91">
      <c r="A9" s="82"/>
      <c r="B9" s="83"/>
      <c r="C9" s="83"/>
      <c r="D9" s="84" t="s">
        <v>88</v>
      </c>
      <c r="E9" s="85" t="s">
        <v>89</v>
      </c>
      <c r="F9" s="31" t="s">
        <v>19</v>
      </c>
      <c r="G9" s="84" t="s">
        <v>90</v>
      </c>
      <c r="H9" s="84" t="s">
        <v>90</v>
      </c>
      <c r="I9" s="83" t="s">
        <v>91</v>
      </c>
      <c r="J9" s="83" t="s">
        <v>91</v>
      </c>
      <c r="K9" s="76" t="s">
        <v>92</v>
      </c>
      <c r="M9" s="86"/>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8"/>
      <c r="BP9" s="88"/>
      <c r="BQ9" s="89" t="s">
        <v>90</v>
      </c>
      <c r="BR9" s="89"/>
      <c r="BS9" s="89" t="s">
        <v>90</v>
      </c>
      <c r="BT9" s="89"/>
      <c r="BU9" s="89"/>
      <c r="BV9" s="90"/>
      <c r="BW9" s="91" t="s">
        <v>90</v>
      </c>
      <c r="BX9" s="92"/>
      <c r="BY9" s="92"/>
      <c r="BZ9" s="93"/>
      <c r="CA9" s="5" t="s">
        <v>90</v>
      </c>
      <c r="CB9" s="5" t="s">
        <v>90</v>
      </c>
    </row>
    <row r="10" spans="1:91">
      <c r="A10" s="94"/>
      <c r="B10" s="31"/>
      <c r="C10" s="31"/>
      <c r="D10" s="31"/>
      <c r="E10" s="76" t="s">
        <v>41</v>
      </c>
      <c r="F10" s="31" t="s">
        <v>93</v>
      </c>
      <c r="G10" s="31" t="s">
        <v>94</v>
      </c>
      <c r="H10" s="31" t="s">
        <v>95</v>
      </c>
      <c r="I10" s="31" t="s">
        <v>96</v>
      </c>
      <c r="J10" s="31" t="s">
        <v>96</v>
      </c>
      <c r="K10" s="31" t="s">
        <v>97</v>
      </c>
      <c r="L10" s="76" t="s">
        <v>98</v>
      </c>
      <c r="M10" s="64"/>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95"/>
      <c r="BP10" s="95"/>
      <c r="BQ10" s="89"/>
      <c r="BR10" s="96"/>
      <c r="BS10" s="89"/>
      <c r="BT10" s="89" t="s">
        <v>99</v>
      </c>
      <c r="BU10" s="89"/>
      <c r="BV10" s="90"/>
      <c r="BW10" s="92"/>
      <c r="BX10" s="92" t="s">
        <v>100</v>
      </c>
      <c r="BY10" s="92"/>
      <c r="BZ10" s="97"/>
    </row>
    <row r="11" spans="1:91">
      <c r="A11" s="94"/>
      <c r="B11" s="76"/>
      <c r="C11" s="31"/>
      <c r="D11" s="31"/>
      <c r="E11" s="76" t="s">
        <v>101</v>
      </c>
      <c r="F11" s="76" t="s">
        <v>102</v>
      </c>
      <c r="G11" s="5" t="s">
        <v>103</v>
      </c>
      <c r="H11" s="31" t="s">
        <v>104</v>
      </c>
      <c r="I11" s="31" t="s">
        <v>105</v>
      </c>
      <c r="J11" s="31" t="s">
        <v>106</v>
      </c>
      <c r="K11" s="31" t="s">
        <v>107</v>
      </c>
      <c r="L11" s="31" t="s">
        <v>38</v>
      </c>
      <c r="M11" s="64"/>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31" t="s">
        <v>108</v>
      </c>
      <c r="AX11" s="63"/>
      <c r="AY11" s="63"/>
      <c r="AZ11" s="63"/>
      <c r="BA11" s="63"/>
      <c r="BB11" s="63"/>
      <c r="BC11" s="63"/>
      <c r="BD11" s="63"/>
      <c r="BE11" s="63"/>
      <c r="BF11" s="63"/>
      <c r="BG11" s="63"/>
      <c r="BH11" s="63"/>
      <c r="BI11" s="63"/>
      <c r="BJ11" s="63"/>
      <c r="BK11" s="63"/>
      <c r="BL11" s="63"/>
      <c r="BM11" s="63"/>
      <c r="BN11" s="63"/>
      <c r="BO11" s="95"/>
      <c r="BP11" s="95"/>
      <c r="BQ11" s="89"/>
      <c r="BR11" s="89"/>
      <c r="BS11" s="89"/>
      <c r="BT11" s="89"/>
      <c r="BU11" s="89"/>
      <c r="BV11" s="98" t="s">
        <v>109</v>
      </c>
      <c r="BW11" s="92"/>
      <c r="BX11" s="92"/>
      <c r="BY11" s="92"/>
      <c r="BZ11" s="99" t="s">
        <v>109</v>
      </c>
    </row>
    <row r="12" spans="1:91">
      <c r="A12" s="94"/>
      <c r="B12" s="76"/>
      <c r="C12" s="31"/>
      <c r="D12" s="31"/>
      <c r="E12" s="31" t="s">
        <v>110</v>
      </c>
      <c r="F12" s="100" t="s">
        <v>111</v>
      </c>
      <c r="G12" s="31" t="s">
        <v>112</v>
      </c>
      <c r="H12" s="101" t="s">
        <v>113</v>
      </c>
      <c r="I12" s="31" t="s">
        <v>114</v>
      </c>
      <c r="J12" s="31" t="s">
        <v>115</v>
      </c>
      <c r="K12" s="76" t="s">
        <v>111</v>
      </c>
      <c r="L12" s="31" t="s">
        <v>116</v>
      </c>
      <c r="M12" s="64"/>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31" t="s">
        <v>117</v>
      </c>
      <c r="AX12" s="63"/>
      <c r="AY12" s="63"/>
      <c r="AZ12" s="63"/>
      <c r="BA12" s="63"/>
      <c r="BB12" s="63"/>
      <c r="BC12" s="63"/>
      <c r="BD12" s="63"/>
      <c r="BE12" s="63"/>
      <c r="BF12" s="63"/>
      <c r="BG12" s="63"/>
      <c r="BH12" s="31" t="s">
        <v>118</v>
      </c>
      <c r="BI12" s="63"/>
      <c r="BJ12" s="63"/>
      <c r="BK12" s="63"/>
      <c r="BL12" s="63"/>
      <c r="BM12" s="63"/>
      <c r="BN12" s="63"/>
      <c r="BO12" s="95"/>
      <c r="BP12" s="95"/>
      <c r="BQ12" s="89"/>
      <c r="BR12" s="89"/>
      <c r="BS12" s="89"/>
      <c r="BT12" s="89" t="s">
        <v>119</v>
      </c>
      <c r="BU12" s="89" t="s">
        <v>120</v>
      </c>
      <c r="BV12" s="98" t="s">
        <v>121</v>
      </c>
      <c r="BW12" s="92"/>
      <c r="BX12" s="92"/>
      <c r="BY12" s="91" t="s">
        <v>122</v>
      </c>
      <c r="BZ12" s="99" t="s">
        <v>123</v>
      </c>
      <c r="CA12" s="5" t="s">
        <v>124</v>
      </c>
      <c r="CB12" s="5" t="s">
        <v>125</v>
      </c>
    </row>
    <row r="13" spans="1:91">
      <c r="A13" s="94" t="s">
        <v>126</v>
      </c>
      <c r="B13" s="5"/>
      <c r="C13" s="31" t="s">
        <v>31</v>
      </c>
      <c r="D13" s="31"/>
      <c r="E13" s="76" t="s">
        <v>127</v>
      </c>
      <c r="F13" s="100" t="s">
        <v>128</v>
      </c>
      <c r="G13" s="101" t="s">
        <v>129</v>
      </c>
      <c r="H13" s="101" t="s">
        <v>128</v>
      </c>
      <c r="I13" s="101" t="s">
        <v>130</v>
      </c>
      <c r="J13" s="101" t="s">
        <v>131</v>
      </c>
      <c r="K13" s="102" t="s">
        <v>132</v>
      </c>
      <c r="L13" s="76" t="s">
        <v>133</v>
      </c>
      <c r="M13" s="63"/>
      <c r="N13" s="63"/>
      <c r="O13" s="63"/>
      <c r="P13" s="63"/>
      <c r="Q13" s="63"/>
      <c r="R13" s="63"/>
      <c r="S13" s="63"/>
      <c r="T13" s="63"/>
      <c r="U13" s="63"/>
      <c r="V13" s="63"/>
      <c r="W13" s="63"/>
      <c r="X13" s="31" t="s">
        <v>134</v>
      </c>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31" t="s">
        <v>135</v>
      </c>
      <c r="AX13" s="63"/>
      <c r="AY13" s="63"/>
      <c r="AZ13" s="63"/>
      <c r="BA13" s="63"/>
      <c r="BB13" s="31" t="s">
        <v>136</v>
      </c>
      <c r="BC13" s="63"/>
      <c r="BD13" s="63"/>
      <c r="BE13" s="63"/>
      <c r="BF13" s="63"/>
      <c r="BG13" s="63"/>
      <c r="BH13" s="31" t="s">
        <v>135</v>
      </c>
      <c r="BI13" s="63"/>
      <c r="BJ13" s="63"/>
      <c r="BK13" s="63"/>
      <c r="BL13" s="63"/>
      <c r="BM13" s="63"/>
      <c r="BN13" s="63"/>
      <c r="BO13" s="95"/>
      <c r="BP13" s="95"/>
      <c r="BQ13" s="89"/>
      <c r="BR13" s="89" t="s">
        <v>137</v>
      </c>
      <c r="BS13" s="103" t="s">
        <v>122</v>
      </c>
      <c r="BT13" s="89" t="s">
        <v>138</v>
      </c>
      <c r="BU13" s="89" t="s">
        <v>139</v>
      </c>
      <c r="BV13" s="98" t="s">
        <v>140</v>
      </c>
      <c r="BW13" s="92"/>
      <c r="BX13" s="92"/>
      <c r="BY13" s="92" t="s">
        <v>141</v>
      </c>
      <c r="BZ13" s="99" t="s">
        <v>140</v>
      </c>
      <c r="CA13" s="5" t="s">
        <v>142</v>
      </c>
      <c r="CB13" s="104" t="s">
        <v>143</v>
      </c>
    </row>
    <row r="14" spans="1:91" s="114" customFormat="1">
      <c r="A14" s="105" t="s">
        <v>144</v>
      </c>
      <c r="B14" s="106" t="s">
        <v>54</v>
      </c>
      <c r="C14" s="106" t="s">
        <v>55</v>
      </c>
      <c r="D14" s="106"/>
      <c r="E14" s="106">
        <v>8912</v>
      </c>
      <c r="F14" s="106" t="s">
        <v>145</v>
      </c>
      <c r="G14" s="106" t="s">
        <v>146</v>
      </c>
      <c r="H14" s="106" t="s">
        <v>145</v>
      </c>
      <c r="I14" s="106" t="s">
        <v>147</v>
      </c>
      <c r="J14" s="106" t="s">
        <v>147</v>
      </c>
      <c r="K14" s="106" t="s">
        <v>148</v>
      </c>
      <c r="L14" s="107" t="s">
        <v>149</v>
      </c>
      <c r="M14" s="106" t="s">
        <v>150</v>
      </c>
      <c r="N14" s="106" t="s">
        <v>151</v>
      </c>
      <c r="O14" s="106" t="s">
        <v>152</v>
      </c>
      <c r="P14" s="106" t="s">
        <v>153</v>
      </c>
      <c r="Q14" s="106" t="s">
        <v>154</v>
      </c>
      <c r="R14" s="106" t="s">
        <v>155</v>
      </c>
      <c r="S14" s="106" t="s">
        <v>156</v>
      </c>
      <c r="T14" s="106" t="s">
        <v>157</v>
      </c>
      <c r="U14" s="106" t="s">
        <v>158</v>
      </c>
      <c r="V14" s="106" t="s">
        <v>159</v>
      </c>
      <c r="W14" s="106" t="s">
        <v>160</v>
      </c>
      <c r="X14" s="106" t="s">
        <v>161</v>
      </c>
      <c r="Y14" s="106" t="s">
        <v>162</v>
      </c>
      <c r="Z14" s="106" t="s">
        <v>163</v>
      </c>
      <c r="AA14" s="106" t="s">
        <v>164</v>
      </c>
      <c r="AB14" s="106" t="s">
        <v>165</v>
      </c>
      <c r="AC14" s="106" t="s">
        <v>166</v>
      </c>
      <c r="AD14" s="106" t="s">
        <v>167</v>
      </c>
      <c r="AE14" s="106" t="s">
        <v>168</v>
      </c>
      <c r="AF14" s="106" t="s">
        <v>169</v>
      </c>
      <c r="AG14" s="106" t="s">
        <v>170</v>
      </c>
      <c r="AH14" s="106" t="s">
        <v>171</v>
      </c>
      <c r="AI14" s="106" t="s">
        <v>172</v>
      </c>
      <c r="AJ14" s="106" t="s">
        <v>173</v>
      </c>
      <c r="AK14" s="106" t="s">
        <v>174</v>
      </c>
      <c r="AL14" s="106" t="s">
        <v>175</v>
      </c>
      <c r="AM14" s="106" t="s">
        <v>176</v>
      </c>
      <c r="AN14" s="106" t="s">
        <v>177</v>
      </c>
      <c r="AO14" s="106" t="s">
        <v>178</v>
      </c>
      <c r="AP14" s="106" t="s">
        <v>179</v>
      </c>
      <c r="AQ14" s="106" t="s">
        <v>180</v>
      </c>
      <c r="AR14" s="106" t="s">
        <v>181</v>
      </c>
      <c r="AS14" s="106" t="s">
        <v>182</v>
      </c>
      <c r="AT14" s="106" t="s">
        <v>183</v>
      </c>
      <c r="AU14" s="106" t="s">
        <v>184</v>
      </c>
      <c r="AV14" s="106" t="s">
        <v>185</v>
      </c>
      <c r="AW14" s="106" t="s">
        <v>186</v>
      </c>
      <c r="AX14" s="106" t="s">
        <v>187</v>
      </c>
      <c r="AY14" s="106" t="s">
        <v>188</v>
      </c>
      <c r="AZ14" s="106" t="s">
        <v>189</v>
      </c>
      <c r="BA14" s="106" t="s">
        <v>190</v>
      </c>
      <c r="BB14" s="106" t="s">
        <v>191</v>
      </c>
      <c r="BC14" s="106" t="s">
        <v>192</v>
      </c>
      <c r="BD14" s="106" t="s">
        <v>193</v>
      </c>
      <c r="BE14" s="106" t="s">
        <v>194</v>
      </c>
      <c r="BF14" s="106" t="s">
        <v>195</v>
      </c>
      <c r="BG14" s="106" t="s">
        <v>196</v>
      </c>
      <c r="BH14" s="106" t="s">
        <v>197</v>
      </c>
      <c r="BI14" s="106" t="s">
        <v>198</v>
      </c>
      <c r="BJ14" s="106" t="s">
        <v>199</v>
      </c>
      <c r="BK14" s="106" t="s">
        <v>200</v>
      </c>
      <c r="BL14" s="106" t="s">
        <v>201</v>
      </c>
      <c r="BM14" s="106" t="s">
        <v>202</v>
      </c>
      <c r="BN14" s="106" t="s">
        <v>203</v>
      </c>
      <c r="BO14" s="108" t="s">
        <v>204</v>
      </c>
      <c r="BP14" s="108" t="s">
        <v>109</v>
      </c>
      <c r="BQ14" s="109" t="s">
        <v>205</v>
      </c>
      <c r="BR14" s="109" t="s">
        <v>206</v>
      </c>
      <c r="BS14" s="110" t="s">
        <v>207</v>
      </c>
      <c r="BT14" s="109" t="s">
        <v>208</v>
      </c>
      <c r="BU14" s="109" t="s">
        <v>209</v>
      </c>
      <c r="BV14" s="111" t="s">
        <v>210</v>
      </c>
      <c r="BW14" s="112" t="s">
        <v>211</v>
      </c>
      <c r="BX14" s="112" t="s">
        <v>212</v>
      </c>
      <c r="BY14" s="112" t="s">
        <v>213</v>
      </c>
      <c r="BZ14" s="113" t="s">
        <v>210</v>
      </c>
      <c r="CA14" s="114" t="s">
        <v>39</v>
      </c>
    </row>
    <row r="15" spans="1:91" s="114" customFormat="1">
      <c r="A15" s="115"/>
      <c r="B15" s="115"/>
      <c r="C15" s="115"/>
      <c r="D15" s="116"/>
      <c r="E15" s="116"/>
      <c r="F15" s="116"/>
      <c r="G15" s="116"/>
      <c r="H15" s="116"/>
      <c r="I15" s="116"/>
      <c r="J15" s="116"/>
      <c r="K15" s="3"/>
      <c r="L15" s="3"/>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row>
    <row r="16" spans="1:91" s="114" customFormat="1">
      <c r="A16" s="27" t="s">
        <v>216</v>
      </c>
      <c r="B16" s="7">
        <v>761396100</v>
      </c>
      <c r="C16" s="27" t="s">
        <v>77</v>
      </c>
      <c r="D16" s="116"/>
      <c r="E16" s="116"/>
      <c r="F16" s="116"/>
      <c r="G16" s="116"/>
      <c r="H16" s="116"/>
      <c r="I16" s="116"/>
      <c r="J16" s="116"/>
      <c r="K16" s="118">
        <v>0</v>
      </c>
      <c r="L16" s="118">
        <v>1</v>
      </c>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row>
    <row r="17" spans="1:73">
      <c r="A17" s="22"/>
      <c r="B17" s="65"/>
      <c r="C17" s="22"/>
      <c r="K17" s="118"/>
      <c r="L17" s="118"/>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row>
    <row r="18" spans="1:73">
      <c r="A18" s="22" t="s">
        <v>218</v>
      </c>
      <c r="B18" s="65">
        <v>761396209</v>
      </c>
      <c r="C18" s="22" t="s">
        <v>78</v>
      </c>
      <c r="K18" s="118">
        <v>0</v>
      </c>
      <c r="L18" s="118">
        <v>1</v>
      </c>
      <c r="M18" s="4"/>
      <c r="N18" s="12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row>
    <row r="19" spans="1:73">
      <c r="A19" s="22"/>
      <c r="B19" s="65"/>
      <c r="C19" s="22"/>
      <c r="K19" s="121"/>
      <c r="L19" s="121"/>
      <c r="BU19" s="122"/>
    </row>
    <row r="20" spans="1:73">
      <c r="A20" s="22" t="s">
        <v>219</v>
      </c>
      <c r="B20" s="65">
        <v>761396308</v>
      </c>
      <c r="C20" s="22" t="s">
        <v>79</v>
      </c>
      <c r="K20" s="123">
        <v>0</v>
      </c>
      <c r="L20" s="123">
        <v>1</v>
      </c>
    </row>
    <row r="21" spans="1:73">
      <c r="A21" s="22"/>
      <c r="B21" s="65"/>
      <c r="C21" s="22"/>
      <c r="K21" s="124"/>
      <c r="L21" s="124"/>
    </row>
    <row r="22" spans="1:73">
      <c r="A22" s="22" t="s">
        <v>220</v>
      </c>
      <c r="B22" s="65">
        <v>761396506</v>
      </c>
      <c r="C22" s="22" t="s">
        <v>80</v>
      </c>
      <c r="K22" s="118">
        <v>0</v>
      </c>
      <c r="L22" s="118">
        <v>1</v>
      </c>
    </row>
    <row r="23" spans="1:73">
      <c r="A23" s="22"/>
      <c r="B23" s="65"/>
      <c r="C23" s="22"/>
    </row>
    <row r="24" spans="1:73">
      <c r="A24" s="22" t="s">
        <v>221</v>
      </c>
      <c r="B24" s="65">
        <v>761396605</v>
      </c>
      <c r="C24" s="22" t="s">
        <v>81</v>
      </c>
      <c r="F24" s="125">
        <v>0.7164374</v>
      </c>
      <c r="K24" s="118">
        <v>0</v>
      </c>
      <c r="L24" s="118">
        <v>7.3899999999999993E-2</v>
      </c>
    </row>
    <row r="25" spans="1:73">
      <c r="A25" s="22"/>
      <c r="B25" s="65"/>
      <c r="C25" s="22"/>
    </row>
    <row r="26" spans="1:73">
      <c r="A26" s="27" t="s">
        <v>222</v>
      </c>
      <c r="B26" s="7">
        <v>761396704</v>
      </c>
      <c r="C26" s="27" t="s">
        <v>82</v>
      </c>
      <c r="K26" s="118">
        <v>0</v>
      </c>
      <c r="L26" s="118">
        <v>0.75</v>
      </c>
    </row>
  </sheetData>
  <mergeCells count="8">
    <mergeCell ref="CB4:CJ4"/>
    <mergeCell ref="CK4:CL4"/>
    <mergeCell ref="A3:J4"/>
    <mergeCell ref="K4:Z4"/>
    <mergeCell ref="AA4:AQ4"/>
    <mergeCell ref="AR4:BH4"/>
    <mergeCell ref="BI4:BY4"/>
    <mergeCell ref="BZ4:CA4"/>
  </mergeCells>
  <printOptions gridLines="1" gridLinesSet="0"/>
  <pageMargins left="0.5" right="0.5" top="5.5147058823529415E-3" bottom="1" header="0.5" footer="0.5"/>
  <pageSetup scale="45" orientation="landscape" verticalDpi="4294967292" r:id="rId1"/>
  <headerFooter alignWithMargins="0">
    <oddHeader xml:space="preserve">&amp;C&amp;"Arial,Bold"SECONDARY LAYOUT
2010 YEAR-END TAX REPORTING INFORMATION
</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9" sqref="E29"/>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2010 Primary Layout</vt:lpstr>
      <vt:lpstr>OFI Secondary Layout 2010 </vt:lpstr>
      <vt:lpstr>Sheet1</vt:lpstr>
      <vt:lpstr>'2010 Primary Layout'!Print_Area</vt:lpstr>
      <vt:lpstr>'2010 Primary Layout'!Print_Titles</vt:lpstr>
    </vt:vector>
  </TitlesOfParts>
  <Company>BNYMellon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Kong, Xiao</dc:creator>
  <cp:lastModifiedBy>Kong, Xiao</cp:lastModifiedBy>
  <dcterms:created xsi:type="dcterms:W3CDTF">2019-05-24T13:31:45Z</dcterms:created>
  <dcterms:modified xsi:type="dcterms:W3CDTF">2019-05-24T13:33:21Z</dcterms:modified>
</cp:coreProperties>
</file>